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"/>
    </mc:Choice>
  </mc:AlternateContent>
  <xr:revisionPtr revIDLastSave="0" documentId="13_ncr:1_{22A9F9DD-A260-45E9-B9EE-AAA5ED14D479}" xr6:coauthVersionLast="47" xr6:coauthVersionMax="47" xr10:uidLastSave="{00000000-0000-0000-0000-000000000000}"/>
  <bookViews>
    <workbookView xWindow="-108" yWindow="-108" windowWidth="23256" windowHeight="12576" activeTab="1" xr2:uid="{ECC428F5-FDFC-4764-B957-87D553B717AF}"/>
  </bookViews>
  <sheets>
    <sheet name="Metales Pesados" sheetId="1" r:id="rId1"/>
    <sheet name="Resumen" sheetId="3" r:id="rId2"/>
    <sheet name="Grafico" sheetId="2" state="hidden" r:id="rId3"/>
  </sheets>
  <definedNames>
    <definedName name="_xlnm._FilterDatabase" localSheetId="0" hidden="1">'Metales Pesados'!$A$6:$G$486</definedName>
    <definedName name="_xlnm._FilterDatabase" localSheetId="1" hidden="1">Resumen!$A$6:$N$490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4" i="3" l="1"/>
  <c r="M494" i="3"/>
  <c r="CU502" i="1"/>
  <c r="CH502" i="1"/>
  <c r="BU502" i="1"/>
  <c r="L494" i="3" s="1"/>
  <c r="BH502" i="1"/>
  <c r="K494" i="3" s="1"/>
  <c r="AU502" i="1"/>
  <c r="J494" i="3" s="1"/>
  <c r="AH502" i="1"/>
  <c r="I494" i="3" s="1"/>
  <c r="U502" i="1"/>
  <c r="H494" i="3" s="1"/>
  <c r="CU501" i="1"/>
  <c r="N493" i="3" s="1"/>
  <c r="CH501" i="1"/>
  <c r="M493" i="3" s="1"/>
  <c r="BU501" i="1"/>
  <c r="L493" i="3" s="1"/>
  <c r="BH501" i="1"/>
  <c r="K493" i="3" s="1"/>
  <c r="AU501" i="1"/>
  <c r="J493" i="3" s="1"/>
  <c r="AH501" i="1"/>
  <c r="I493" i="3" s="1"/>
  <c r="U501" i="1"/>
  <c r="H493" i="3" s="1"/>
  <c r="CU500" i="1"/>
  <c r="N492" i="3" s="1"/>
  <c r="CH500" i="1"/>
  <c r="M492" i="3" s="1"/>
  <c r="BU500" i="1"/>
  <c r="L492" i="3" s="1"/>
  <c r="BH500" i="1"/>
  <c r="K492" i="3" s="1"/>
  <c r="AU500" i="1"/>
  <c r="J492" i="3" s="1"/>
  <c r="AH500" i="1"/>
  <c r="I492" i="3" s="1"/>
  <c r="U500" i="1"/>
  <c r="H492" i="3" s="1"/>
  <c r="CO3" i="1"/>
  <c r="CL3" i="1"/>
  <c r="CK3" i="1"/>
  <c r="CJ3" i="1"/>
  <c r="CU7" i="1"/>
  <c r="N7" i="3" s="1"/>
  <c r="U499" i="1"/>
  <c r="H491" i="3" s="1"/>
  <c r="U498" i="1"/>
  <c r="U497" i="1"/>
  <c r="U496" i="1"/>
  <c r="U495" i="1"/>
  <c r="U494" i="1"/>
  <c r="U493" i="1"/>
  <c r="U492" i="1"/>
  <c r="U491" i="1"/>
  <c r="U490" i="1"/>
  <c r="H490" i="3" s="1"/>
  <c r="CU499" i="1"/>
  <c r="N491" i="3" s="1"/>
  <c r="CH499" i="1"/>
  <c r="M491" i="3" s="1"/>
  <c r="BU499" i="1"/>
  <c r="L491" i="3" s="1"/>
  <c r="BH499" i="1"/>
  <c r="K491" i="3" s="1"/>
  <c r="AU499" i="1"/>
  <c r="J491" i="3" s="1"/>
  <c r="AH499" i="1"/>
  <c r="I491" i="3" s="1"/>
  <c r="CU498" i="1"/>
  <c r="CH498" i="1"/>
  <c r="BU498" i="1"/>
  <c r="BH498" i="1"/>
  <c r="AU498" i="1"/>
  <c r="AH498" i="1"/>
  <c r="CU497" i="1"/>
  <c r="CH497" i="1"/>
  <c r="BU497" i="1"/>
  <c r="BH497" i="1"/>
  <c r="AU497" i="1"/>
  <c r="AH497" i="1"/>
  <c r="CU496" i="1"/>
  <c r="CH496" i="1"/>
  <c r="BU496" i="1"/>
  <c r="BH496" i="1"/>
  <c r="AU496" i="1"/>
  <c r="AH496" i="1"/>
  <c r="CU495" i="1"/>
  <c r="CH495" i="1"/>
  <c r="BU495" i="1"/>
  <c r="BH495" i="1"/>
  <c r="AU495" i="1"/>
  <c r="AH495" i="1"/>
  <c r="CU494" i="1"/>
  <c r="CH494" i="1"/>
  <c r="BU494" i="1"/>
  <c r="BH494" i="1"/>
  <c r="AU494" i="1"/>
  <c r="AH494" i="1"/>
  <c r="CU493" i="1"/>
  <c r="CH493" i="1"/>
  <c r="BU493" i="1"/>
  <c r="BH493" i="1"/>
  <c r="AU493" i="1"/>
  <c r="AH493" i="1"/>
  <c r="CU492" i="1"/>
  <c r="CH492" i="1"/>
  <c r="BU492" i="1"/>
  <c r="BH492" i="1"/>
  <c r="AU492" i="1"/>
  <c r="AH492" i="1"/>
  <c r="CU491" i="1"/>
  <c r="CH491" i="1"/>
  <c r="BU491" i="1"/>
  <c r="BH491" i="1"/>
  <c r="AU491" i="1"/>
  <c r="AH491" i="1"/>
  <c r="CU469" i="1"/>
  <c r="N469" i="3" s="1"/>
  <c r="CU461" i="1"/>
  <c r="N461" i="3" s="1"/>
  <c r="CU453" i="1"/>
  <c r="N453" i="3" s="1"/>
  <c r="CU445" i="1"/>
  <c r="N445" i="3" s="1"/>
  <c r="CU437" i="1"/>
  <c r="N437" i="3" s="1"/>
  <c r="CU429" i="1"/>
  <c r="N429" i="3" s="1"/>
  <c r="CU421" i="1"/>
  <c r="N421" i="3" s="1"/>
  <c r="CU413" i="1"/>
  <c r="N413" i="3" s="1"/>
  <c r="CU405" i="1"/>
  <c r="N405" i="3" s="1"/>
  <c r="CU397" i="1"/>
  <c r="N397" i="3" s="1"/>
  <c r="CU389" i="1"/>
  <c r="N389" i="3" s="1"/>
  <c r="CU381" i="1"/>
  <c r="N381" i="3" s="1"/>
  <c r="CU373" i="1"/>
  <c r="N373" i="3" s="1"/>
  <c r="CU365" i="1"/>
  <c r="N365" i="3" s="1"/>
  <c r="CU357" i="1"/>
  <c r="N357" i="3" s="1"/>
  <c r="CU349" i="1"/>
  <c r="N349" i="3" s="1"/>
  <c r="CU342" i="1"/>
  <c r="N342" i="3" s="1"/>
  <c r="CU341" i="1"/>
  <c r="N341" i="3" s="1"/>
  <c r="CU334" i="1"/>
  <c r="N334" i="3" s="1"/>
  <c r="CU333" i="1"/>
  <c r="N333" i="3" s="1"/>
  <c r="CU326" i="1"/>
  <c r="N326" i="3" s="1"/>
  <c r="CU325" i="1"/>
  <c r="N325" i="3" s="1"/>
  <c r="CU318" i="1"/>
  <c r="N318" i="3" s="1"/>
  <c r="CU317" i="1"/>
  <c r="N317" i="3" s="1"/>
  <c r="CU310" i="1"/>
  <c r="N310" i="3" s="1"/>
  <c r="CU309" i="1"/>
  <c r="N309" i="3" s="1"/>
  <c r="CU302" i="1"/>
  <c r="N302" i="3" s="1"/>
  <c r="CU301" i="1"/>
  <c r="N301" i="3" s="1"/>
  <c r="CU294" i="1"/>
  <c r="N294" i="3" s="1"/>
  <c r="CU293" i="1"/>
  <c r="N293" i="3" s="1"/>
  <c r="CU286" i="1"/>
  <c r="N286" i="3" s="1"/>
  <c r="CU285" i="1"/>
  <c r="N285" i="3" s="1"/>
  <c r="CU278" i="1"/>
  <c r="N278" i="3" s="1"/>
  <c r="CU277" i="1"/>
  <c r="N277" i="3" s="1"/>
  <c r="CU270" i="1"/>
  <c r="N270" i="3" s="1"/>
  <c r="CU269" i="1"/>
  <c r="N269" i="3" s="1"/>
  <c r="CU262" i="1"/>
  <c r="N262" i="3" s="1"/>
  <c r="CU261" i="1"/>
  <c r="N261" i="3" s="1"/>
  <c r="CU256" i="1"/>
  <c r="N256" i="3" s="1"/>
  <c r="CU254" i="1"/>
  <c r="N254" i="3" s="1"/>
  <c r="CU253" i="1"/>
  <c r="N253" i="3" s="1"/>
  <c r="CU248" i="1"/>
  <c r="N248" i="3" s="1"/>
  <c r="CU246" i="1"/>
  <c r="N246" i="3" s="1"/>
  <c r="CU245" i="1"/>
  <c r="N245" i="3" s="1"/>
  <c r="CU240" i="1"/>
  <c r="N240" i="3" s="1"/>
  <c r="CU238" i="1"/>
  <c r="N238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2" i="1"/>
  <c r="N222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200" i="1"/>
  <c r="N200" i="3" s="1"/>
  <c r="CU198" i="1"/>
  <c r="N198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6" i="1"/>
  <c r="N176" i="3" s="1"/>
  <c r="CU174" i="1"/>
  <c r="N174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8" i="1"/>
  <c r="N158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6" i="1"/>
  <c r="N136" i="3" s="1"/>
  <c r="CU134" i="1"/>
  <c r="N134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12" i="1"/>
  <c r="N112" i="3" s="1"/>
  <c r="CU110" i="1"/>
  <c r="N110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4" i="1"/>
  <c r="N94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72" i="1"/>
  <c r="N72" i="3" s="1"/>
  <c r="CU70" i="1"/>
  <c r="N70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8" i="1"/>
  <c r="N48" i="3" s="1"/>
  <c r="CU46" i="1"/>
  <c r="N46" i="3" s="1"/>
  <c r="CU45" i="1"/>
  <c r="N45" i="3" s="1"/>
  <c r="CU40" i="1"/>
  <c r="N40" i="3" s="1"/>
  <c r="CU38" i="1"/>
  <c r="N38" i="3" s="1"/>
  <c r="CU37" i="1"/>
  <c r="N37" i="3" s="1"/>
  <c r="CU34" i="1"/>
  <c r="N34" i="3" s="1"/>
  <c r="CU32" i="1"/>
  <c r="N32" i="3" s="1"/>
  <c r="CU30" i="1"/>
  <c r="N30" i="3" s="1"/>
  <c r="CU29" i="1"/>
  <c r="N29" i="3" s="1"/>
  <c r="CU26" i="1"/>
  <c r="N26" i="3" s="1"/>
  <c r="CU24" i="1"/>
  <c r="N24" i="3" s="1"/>
  <c r="CU22" i="1"/>
  <c r="N22" i="3" s="1"/>
  <c r="CU21" i="1"/>
  <c r="N21" i="3" s="1"/>
  <c r="CU18" i="1"/>
  <c r="N18" i="3" s="1"/>
  <c r="CU16" i="1"/>
  <c r="N16" i="3" s="1"/>
  <c r="CU14" i="1"/>
  <c r="N14" i="3" s="1"/>
  <c r="CU13" i="1"/>
  <c r="N13" i="3" s="1"/>
  <c r="CU10" i="1"/>
  <c r="N10" i="3" s="1"/>
  <c r="CU8" i="1"/>
  <c r="N8" i="3" s="1"/>
  <c r="CU490" i="1"/>
  <c r="N490" i="3" s="1"/>
  <c r="CH490" i="1"/>
  <c r="M490" i="3" s="1"/>
  <c r="BU490" i="1"/>
  <c r="L490" i="3" s="1"/>
  <c r="BH490" i="1"/>
  <c r="K490" i="3" s="1"/>
  <c r="AU490" i="1"/>
  <c r="J490" i="3" s="1"/>
  <c r="AH490" i="1"/>
  <c r="I490" i="3" s="1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70" i="1"/>
  <c r="N470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2" i="1"/>
  <c r="N462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4" i="1"/>
  <c r="N454" i="3" s="1"/>
  <c r="CU452" i="1"/>
  <c r="N452" i="3" s="1"/>
  <c r="CU451" i="1"/>
  <c r="N451" i="3" s="1"/>
  <c r="CU450" i="1"/>
  <c r="N450" i="3" s="1"/>
  <c r="CU449" i="1"/>
  <c r="N449" i="3" s="1"/>
  <c r="CU448" i="1"/>
  <c r="N448" i="3" s="1"/>
  <c r="CU447" i="1"/>
  <c r="N447" i="3" s="1"/>
  <c r="CU446" i="1"/>
  <c r="N446" i="3" s="1"/>
  <c r="CU444" i="1"/>
  <c r="N444" i="3" s="1"/>
  <c r="CU443" i="1"/>
  <c r="N443" i="3" s="1"/>
  <c r="CU442" i="1"/>
  <c r="N442" i="3" s="1"/>
  <c r="CU441" i="1"/>
  <c r="N441" i="3" s="1"/>
  <c r="CU440" i="1"/>
  <c r="N440" i="3" s="1"/>
  <c r="CU439" i="1"/>
  <c r="N439" i="3" s="1"/>
  <c r="CU438" i="1"/>
  <c r="N438" i="3" s="1"/>
  <c r="CU436" i="1"/>
  <c r="N436" i="3" s="1"/>
  <c r="CU435" i="1"/>
  <c r="N435" i="3" s="1"/>
  <c r="CU434" i="1"/>
  <c r="N434" i="3" s="1"/>
  <c r="CU433" i="1"/>
  <c r="N433" i="3" s="1"/>
  <c r="CU432" i="1"/>
  <c r="N432" i="3" s="1"/>
  <c r="CU431" i="1"/>
  <c r="N431" i="3" s="1"/>
  <c r="CU430" i="1"/>
  <c r="N430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3" i="1"/>
  <c r="N423" i="3" s="1"/>
  <c r="CU422" i="1"/>
  <c r="N422" i="3" s="1"/>
  <c r="CU420" i="1"/>
  <c r="N420" i="3" s="1"/>
  <c r="CU419" i="1"/>
  <c r="N419" i="3" s="1"/>
  <c r="CU418" i="1"/>
  <c r="N418" i="3" s="1"/>
  <c r="CU417" i="1"/>
  <c r="N417" i="3" s="1"/>
  <c r="CU416" i="1"/>
  <c r="N416" i="3" s="1"/>
  <c r="CU415" i="1"/>
  <c r="N415" i="3" s="1"/>
  <c r="CU414" i="1"/>
  <c r="N414" i="3" s="1"/>
  <c r="CU412" i="1"/>
  <c r="N412" i="3" s="1"/>
  <c r="CU411" i="1"/>
  <c r="N411" i="3" s="1"/>
  <c r="CU410" i="1"/>
  <c r="N410" i="3" s="1"/>
  <c r="CU409" i="1"/>
  <c r="N409" i="3" s="1"/>
  <c r="CU408" i="1"/>
  <c r="N408" i="3" s="1"/>
  <c r="CU407" i="1"/>
  <c r="N407" i="3" s="1"/>
  <c r="CU406" i="1"/>
  <c r="N406" i="3" s="1"/>
  <c r="CU404" i="1"/>
  <c r="N404" i="3" s="1"/>
  <c r="CU403" i="1"/>
  <c r="N403" i="3" s="1"/>
  <c r="CU402" i="1"/>
  <c r="N402" i="3" s="1"/>
  <c r="CU401" i="1"/>
  <c r="N401" i="3" s="1"/>
  <c r="CU400" i="1"/>
  <c r="N400" i="3" s="1"/>
  <c r="CU399" i="1"/>
  <c r="N399" i="3" s="1"/>
  <c r="CU398" i="1"/>
  <c r="N398" i="3" s="1"/>
  <c r="CU396" i="1"/>
  <c r="N396" i="3" s="1"/>
  <c r="CU395" i="1"/>
  <c r="N395" i="3" s="1"/>
  <c r="CU394" i="1"/>
  <c r="N394" i="3" s="1"/>
  <c r="CU393" i="1"/>
  <c r="N393" i="3" s="1"/>
  <c r="CU392" i="1"/>
  <c r="N392" i="3" s="1"/>
  <c r="CU391" i="1"/>
  <c r="N391" i="3" s="1"/>
  <c r="CU390" i="1"/>
  <c r="N390" i="3" s="1"/>
  <c r="CU388" i="1"/>
  <c r="N388" i="3" s="1"/>
  <c r="CU387" i="1"/>
  <c r="N387" i="3" s="1"/>
  <c r="CU386" i="1"/>
  <c r="N386" i="3" s="1"/>
  <c r="CU385" i="1"/>
  <c r="N385" i="3" s="1"/>
  <c r="CU384" i="1"/>
  <c r="N384" i="3" s="1"/>
  <c r="CU383" i="1"/>
  <c r="N383" i="3" s="1"/>
  <c r="CU382" i="1"/>
  <c r="N382" i="3" s="1"/>
  <c r="CU380" i="1"/>
  <c r="N380" i="3" s="1"/>
  <c r="CU379" i="1"/>
  <c r="N379" i="3" s="1"/>
  <c r="CU378" i="1"/>
  <c r="N378" i="3" s="1"/>
  <c r="CU377" i="1"/>
  <c r="N377" i="3" s="1"/>
  <c r="CU376" i="1"/>
  <c r="N376" i="3" s="1"/>
  <c r="CU375" i="1"/>
  <c r="N375" i="3" s="1"/>
  <c r="CU374" i="1"/>
  <c r="N374" i="3" s="1"/>
  <c r="CU372" i="1"/>
  <c r="N372" i="3" s="1"/>
  <c r="CU371" i="1"/>
  <c r="N371" i="3" s="1"/>
  <c r="CU370" i="1"/>
  <c r="N370" i="3" s="1"/>
  <c r="CU369" i="1"/>
  <c r="N369" i="3" s="1"/>
  <c r="CU368" i="1"/>
  <c r="N368" i="3" s="1"/>
  <c r="CU367" i="1"/>
  <c r="N367" i="3" s="1"/>
  <c r="CU366" i="1"/>
  <c r="N366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9" i="1"/>
  <c r="N359" i="3" s="1"/>
  <c r="CU358" i="1"/>
  <c r="N358" i="3" s="1"/>
  <c r="CU356" i="1"/>
  <c r="N356" i="3" s="1"/>
  <c r="CU355" i="1"/>
  <c r="N355" i="3" s="1"/>
  <c r="CU354" i="1"/>
  <c r="N354" i="3" s="1"/>
  <c r="CU353" i="1"/>
  <c r="N353" i="3" s="1"/>
  <c r="CU352" i="1"/>
  <c r="N352" i="3" s="1"/>
  <c r="CU351" i="1"/>
  <c r="N351" i="3" s="1"/>
  <c r="CU350" i="1"/>
  <c r="N350" i="3" s="1"/>
  <c r="CU348" i="1"/>
  <c r="N348" i="3" s="1"/>
  <c r="CU347" i="1"/>
  <c r="N347" i="3" s="1"/>
  <c r="CU346" i="1"/>
  <c r="N346" i="3" s="1"/>
  <c r="CU345" i="1"/>
  <c r="N345" i="3" s="1"/>
  <c r="CU344" i="1"/>
  <c r="N344" i="3" s="1"/>
  <c r="CU343" i="1"/>
  <c r="N343" i="3" s="1"/>
  <c r="CU340" i="1"/>
  <c r="N340" i="3" s="1"/>
  <c r="CU339" i="1"/>
  <c r="N339" i="3" s="1"/>
  <c r="CU338" i="1"/>
  <c r="N338" i="3" s="1"/>
  <c r="CU337" i="1"/>
  <c r="N337" i="3" s="1"/>
  <c r="CU336" i="1"/>
  <c r="N336" i="3" s="1"/>
  <c r="CU335" i="1"/>
  <c r="N335" i="3" s="1"/>
  <c r="CU332" i="1"/>
  <c r="N332" i="3" s="1"/>
  <c r="CU331" i="1"/>
  <c r="N331" i="3" s="1"/>
  <c r="CU330" i="1"/>
  <c r="N330" i="3" s="1"/>
  <c r="CU329" i="1"/>
  <c r="N329" i="3" s="1"/>
  <c r="CU328" i="1"/>
  <c r="N328" i="3" s="1"/>
  <c r="CU327" i="1"/>
  <c r="N327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9" i="1"/>
  <c r="N319" i="3" s="1"/>
  <c r="CU316" i="1"/>
  <c r="N316" i="3" s="1"/>
  <c r="CU315" i="1"/>
  <c r="N315" i="3" s="1"/>
  <c r="CU314" i="1"/>
  <c r="N314" i="3" s="1"/>
  <c r="CU313" i="1"/>
  <c r="N313" i="3" s="1"/>
  <c r="CU312" i="1"/>
  <c r="N312" i="3" s="1"/>
  <c r="CU311" i="1"/>
  <c r="N311" i="3" s="1"/>
  <c r="CU308" i="1"/>
  <c r="N308" i="3" s="1"/>
  <c r="CU307" i="1"/>
  <c r="N307" i="3" s="1"/>
  <c r="CU306" i="1"/>
  <c r="N306" i="3" s="1"/>
  <c r="CU305" i="1"/>
  <c r="N305" i="3" s="1"/>
  <c r="CU304" i="1"/>
  <c r="N304" i="3" s="1"/>
  <c r="CU303" i="1"/>
  <c r="N303" i="3" s="1"/>
  <c r="CU300" i="1"/>
  <c r="N300" i="3" s="1"/>
  <c r="CU299" i="1"/>
  <c r="N299" i="3" s="1"/>
  <c r="CU298" i="1"/>
  <c r="N298" i="3" s="1"/>
  <c r="CU297" i="1"/>
  <c r="N297" i="3" s="1"/>
  <c r="CU296" i="1"/>
  <c r="N296" i="3" s="1"/>
  <c r="CU295" i="1"/>
  <c r="N295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7" i="1"/>
  <c r="N287" i="3" s="1"/>
  <c r="CU284" i="1"/>
  <c r="N284" i="3" s="1"/>
  <c r="CU283" i="1"/>
  <c r="N283" i="3" s="1"/>
  <c r="CU282" i="1"/>
  <c r="N282" i="3" s="1"/>
  <c r="CU281" i="1"/>
  <c r="N281" i="3" s="1"/>
  <c r="CU280" i="1"/>
  <c r="N280" i="3" s="1"/>
  <c r="CU279" i="1"/>
  <c r="N279" i="3" s="1"/>
  <c r="CU276" i="1"/>
  <c r="N276" i="3" s="1"/>
  <c r="CU275" i="1"/>
  <c r="N275" i="3" s="1"/>
  <c r="CU274" i="1"/>
  <c r="N274" i="3" s="1"/>
  <c r="CU273" i="1"/>
  <c r="N273" i="3" s="1"/>
  <c r="CU272" i="1"/>
  <c r="N272" i="3" s="1"/>
  <c r="CU271" i="1"/>
  <c r="N271" i="3" s="1"/>
  <c r="CU268" i="1"/>
  <c r="N268" i="3" s="1"/>
  <c r="CU267" i="1"/>
  <c r="N267" i="3" s="1"/>
  <c r="CU266" i="1"/>
  <c r="N266" i="3" s="1"/>
  <c r="CU265" i="1"/>
  <c r="N265" i="3" s="1"/>
  <c r="CU264" i="1"/>
  <c r="N264" i="3" s="1"/>
  <c r="CU263" i="1"/>
  <c r="N263" i="3" s="1"/>
  <c r="CU260" i="1"/>
  <c r="N260" i="3" s="1"/>
  <c r="CU259" i="1"/>
  <c r="N259" i="3" s="1"/>
  <c r="CU258" i="1"/>
  <c r="N258" i="3" s="1"/>
  <c r="CU257" i="1"/>
  <c r="N257" i="3" s="1"/>
  <c r="CU255" i="1"/>
  <c r="N255" i="3" s="1"/>
  <c r="CU252" i="1"/>
  <c r="N252" i="3" s="1"/>
  <c r="CU251" i="1"/>
  <c r="N251" i="3" s="1"/>
  <c r="CU250" i="1"/>
  <c r="N250" i="3" s="1"/>
  <c r="CU249" i="1"/>
  <c r="N249" i="3" s="1"/>
  <c r="CU247" i="1"/>
  <c r="N247" i="3" s="1"/>
  <c r="CU244" i="1"/>
  <c r="N244" i="3" s="1"/>
  <c r="CU243" i="1"/>
  <c r="N243" i="3" s="1"/>
  <c r="CU242" i="1"/>
  <c r="N242" i="3" s="1"/>
  <c r="CU241" i="1"/>
  <c r="N241" i="3" s="1"/>
  <c r="CU239" i="1"/>
  <c r="N239" i="3" s="1"/>
  <c r="CU236" i="1"/>
  <c r="N236" i="3" s="1"/>
  <c r="CU235" i="1"/>
  <c r="N235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6" i="1"/>
  <c r="N226" i="3" s="1"/>
  <c r="CU225" i="1"/>
  <c r="N225" i="3" s="1"/>
  <c r="CU223" i="1"/>
  <c r="N223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12" i="1"/>
  <c r="N212" i="3" s="1"/>
  <c r="CU211" i="1"/>
  <c r="N211" i="3" s="1"/>
  <c r="CU210" i="1"/>
  <c r="N210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9" i="1"/>
  <c r="N199" i="3" s="1"/>
  <c r="CU196" i="1"/>
  <c r="N196" i="3" s="1"/>
  <c r="CU195" i="1"/>
  <c r="N195" i="3" s="1"/>
  <c r="CU194" i="1"/>
  <c r="N194" i="3" s="1"/>
  <c r="CU193" i="1"/>
  <c r="N193" i="3" s="1"/>
  <c r="CU191" i="1"/>
  <c r="N191" i="3" s="1"/>
  <c r="CU188" i="1"/>
  <c r="N188" i="3" s="1"/>
  <c r="CU187" i="1"/>
  <c r="N187" i="3" s="1"/>
  <c r="CU186" i="1"/>
  <c r="N186" i="3" s="1"/>
  <c r="CU185" i="1"/>
  <c r="N185" i="3" s="1"/>
  <c r="CU183" i="1"/>
  <c r="N183" i="3" s="1"/>
  <c r="CU180" i="1"/>
  <c r="N180" i="3" s="1"/>
  <c r="CU179" i="1"/>
  <c r="N179" i="3" s="1"/>
  <c r="CU178" i="1"/>
  <c r="N178" i="3" s="1"/>
  <c r="CU177" i="1"/>
  <c r="N177" i="3" s="1"/>
  <c r="CU175" i="1"/>
  <c r="N175" i="3" s="1"/>
  <c r="CU172" i="1"/>
  <c r="N172" i="3" s="1"/>
  <c r="CU171" i="1"/>
  <c r="N171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2" i="1"/>
  <c r="N162" i="3" s="1"/>
  <c r="CU161" i="1"/>
  <c r="N161" i="3" s="1"/>
  <c r="CU159" i="1"/>
  <c r="N159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8" i="1"/>
  <c r="N148" i="3" s="1"/>
  <c r="CU147" i="1"/>
  <c r="N147" i="3" s="1"/>
  <c r="CU146" i="1"/>
  <c r="N146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5" i="1"/>
  <c r="N135" i="3" s="1"/>
  <c r="CU132" i="1"/>
  <c r="N132" i="3" s="1"/>
  <c r="CU131" i="1"/>
  <c r="N131" i="3" s="1"/>
  <c r="CU130" i="1"/>
  <c r="N130" i="3" s="1"/>
  <c r="CU129" i="1"/>
  <c r="N129" i="3" s="1"/>
  <c r="CU127" i="1"/>
  <c r="N127" i="3" s="1"/>
  <c r="CU124" i="1"/>
  <c r="N124" i="3" s="1"/>
  <c r="CU123" i="1"/>
  <c r="N123" i="3" s="1"/>
  <c r="CU122" i="1"/>
  <c r="N122" i="3" s="1"/>
  <c r="CU121" i="1"/>
  <c r="N121" i="3" s="1"/>
  <c r="CU119" i="1"/>
  <c r="N119" i="3" s="1"/>
  <c r="CU116" i="1"/>
  <c r="N116" i="3" s="1"/>
  <c r="CU115" i="1"/>
  <c r="N115" i="3" s="1"/>
  <c r="CU114" i="1"/>
  <c r="N114" i="3" s="1"/>
  <c r="CU113" i="1"/>
  <c r="N113" i="3" s="1"/>
  <c r="CU111" i="1"/>
  <c r="N111" i="3" s="1"/>
  <c r="CU108" i="1"/>
  <c r="N108" i="3" s="1"/>
  <c r="CU107" i="1"/>
  <c r="N107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8" i="1"/>
  <c r="N98" i="3" s="1"/>
  <c r="CU97" i="1"/>
  <c r="N97" i="3" s="1"/>
  <c r="CU95" i="1"/>
  <c r="N95" i="3" s="1"/>
  <c r="CU92" i="1"/>
  <c r="N92" i="3" s="1"/>
  <c r="CU91" i="1"/>
  <c r="N91" i="3" s="1"/>
  <c r="CU90" i="1"/>
  <c r="N90" i="3" s="1"/>
  <c r="CU89" i="1"/>
  <c r="N89" i="3" s="1"/>
  <c r="CU87" i="1"/>
  <c r="N87" i="3" s="1"/>
  <c r="CU84" i="1"/>
  <c r="N84" i="3" s="1"/>
  <c r="CU83" i="1"/>
  <c r="N83" i="3" s="1"/>
  <c r="CU82" i="1"/>
  <c r="N82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71" i="1"/>
  <c r="N71" i="3" s="1"/>
  <c r="CU68" i="1"/>
  <c r="N68" i="3" s="1"/>
  <c r="CU67" i="1"/>
  <c r="N67" i="3" s="1"/>
  <c r="CU66" i="1"/>
  <c r="N66" i="3" s="1"/>
  <c r="CU65" i="1"/>
  <c r="N65" i="3" s="1"/>
  <c r="CU63" i="1"/>
  <c r="N63" i="3" s="1"/>
  <c r="CU60" i="1"/>
  <c r="N60" i="3" s="1"/>
  <c r="CU59" i="1"/>
  <c r="N59" i="3" s="1"/>
  <c r="CU58" i="1"/>
  <c r="N58" i="3" s="1"/>
  <c r="CU57" i="1"/>
  <c r="N57" i="3" s="1"/>
  <c r="CU55" i="1"/>
  <c r="N55" i="3" s="1"/>
  <c r="CU52" i="1"/>
  <c r="N52" i="3" s="1"/>
  <c r="CU51" i="1"/>
  <c r="N51" i="3" s="1"/>
  <c r="CU50" i="1"/>
  <c r="N50" i="3" s="1"/>
  <c r="CU49" i="1"/>
  <c r="N49" i="3" s="1"/>
  <c r="CU47" i="1"/>
  <c r="N47" i="3" s="1"/>
  <c r="CU44" i="1"/>
  <c r="N44" i="3" s="1"/>
  <c r="CU43" i="1"/>
  <c r="N43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31" i="1"/>
  <c r="N31" i="3" s="1"/>
  <c r="CU28" i="1"/>
  <c r="N28" i="3" s="1"/>
  <c r="CU27" i="1"/>
  <c r="N27" i="3" s="1"/>
  <c r="CU25" i="1"/>
  <c r="N25" i="3" s="1"/>
  <c r="CU23" i="1"/>
  <c r="N23" i="3" s="1"/>
  <c r="CU20" i="1"/>
  <c r="N20" i="3" s="1"/>
  <c r="CU19" i="1"/>
  <c r="N19" i="3" s="1"/>
  <c r="CU17" i="1"/>
  <c r="N17" i="3" s="1"/>
  <c r="CU15" i="1"/>
  <c r="N15" i="3" s="1"/>
  <c r="CU12" i="1"/>
  <c r="N12" i="3" s="1"/>
  <c r="CU11" i="1"/>
  <c r="N11" i="3" s="1"/>
  <c r="CU9" i="1"/>
  <c r="N9" i="3" s="1"/>
  <c r="CT3" i="1"/>
  <c r="CS3" i="1"/>
  <c r="CR3" i="1"/>
  <c r="CQ3" i="1"/>
  <c r="CP3" i="1"/>
  <c r="CN3" i="1"/>
  <c r="CM3" i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7" i="1"/>
  <c r="M247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7" i="1"/>
  <c r="L247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7" i="1"/>
  <c r="K247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K5" i="3" l="1"/>
  <c r="N5" i="3"/>
  <c r="L5" i="3"/>
  <c r="M5" i="3"/>
  <c r="CI3" i="1"/>
  <c r="BU3" i="1"/>
  <c r="CU3" i="1"/>
  <c r="CH3" i="1"/>
  <c r="BH3" i="1"/>
  <c r="AU486" i="1"/>
  <c r="J486" i="3" s="1"/>
  <c r="AH486" i="1"/>
  <c r="I486" i="3" s="1"/>
  <c r="U486" i="1"/>
  <c r="H486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487" i="1"/>
  <c r="J487" i="3" s="1"/>
  <c r="AH487" i="1"/>
  <c r="I487" i="3" s="1"/>
  <c r="U487" i="1"/>
  <c r="H487" i="3" s="1"/>
  <c r="AU324" i="1"/>
  <c r="J324" i="3" s="1"/>
  <c r="AU296" i="1"/>
  <c r="J296" i="3" s="1"/>
  <c r="AU280" i="1"/>
  <c r="J280" i="3" s="1"/>
  <c r="AU272" i="1"/>
  <c r="J272" i="3" s="1"/>
  <c r="AU264" i="1"/>
  <c r="J264" i="3" s="1"/>
  <c r="AU256" i="1"/>
  <c r="J256" i="3" s="1"/>
  <c r="AU248" i="1"/>
  <c r="J248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5" i="1"/>
  <c r="J325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7" i="1"/>
  <c r="J297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1" i="1"/>
  <c r="J281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3" i="1"/>
  <c r="J273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5" i="1"/>
  <c r="J265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7" i="1"/>
  <c r="J257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9" i="1"/>
  <c r="J249" i="3" s="1"/>
  <c r="AU247" i="1"/>
  <c r="J247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0" i="1"/>
  <c r="H480" i="3" s="1"/>
  <c r="U472" i="1"/>
  <c r="H472" i="3" s="1"/>
  <c r="U464" i="1"/>
  <c r="H464" i="3" s="1"/>
  <c r="U456" i="1"/>
  <c r="H456" i="3" s="1"/>
  <c r="U448" i="1"/>
  <c r="H448" i="3" s="1"/>
  <c r="U440" i="1"/>
  <c r="H440" i="3" s="1"/>
  <c r="U432" i="1"/>
  <c r="H432" i="3" s="1"/>
  <c r="U424" i="1"/>
  <c r="H424" i="3" s="1"/>
  <c r="U416" i="1"/>
  <c r="H416" i="3" s="1"/>
  <c r="U408" i="1"/>
  <c r="H408" i="3" s="1"/>
  <c r="U400" i="1"/>
  <c r="H400" i="3" s="1"/>
  <c r="U392" i="1"/>
  <c r="H392" i="3" s="1"/>
  <c r="U384" i="1"/>
  <c r="H384" i="3" s="1"/>
  <c r="U376" i="1"/>
  <c r="H376" i="3" s="1"/>
  <c r="U368" i="1"/>
  <c r="H368" i="3" s="1"/>
  <c r="U360" i="1"/>
  <c r="H360" i="3" s="1"/>
  <c r="U352" i="1"/>
  <c r="H352" i="3" s="1"/>
  <c r="U344" i="1"/>
  <c r="H344" i="3" s="1"/>
  <c r="U336" i="1"/>
  <c r="H336" i="3" s="1"/>
  <c r="U333" i="1"/>
  <c r="H333" i="3" s="1"/>
  <c r="U328" i="1"/>
  <c r="H328" i="3" s="1"/>
  <c r="U320" i="1"/>
  <c r="H320" i="3" s="1"/>
  <c r="U312" i="1"/>
  <c r="H312" i="3" s="1"/>
  <c r="U304" i="1"/>
  <c r="H304" i="3" s="1"/>
  <c r="U296" i="1"/>
  <c r="H296" i="3" s="1"/>
  <c r="U288" i="1"/>
  <c r="H288" i="3" s="1"/>
  <c r="U280" i="1"/>
  <c r="H280" i="3" s="1"/>
  <c r="U272" i="1"/>
  <c r="H272" i="3" s="1"/>
  <c r="U264" i="1"/>
  <c r="H264" i="3" s="1"/>
  <c r="U256" i="1"/>
  <c r="H256" i="3" s="1"/>
  <c r="U248" i="1"/>
  <c r="H248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7" i="1"/>
  <c r="I247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5" i="1"/>
  <c r="H485" i="3" s="1"/>
  <c r="U484" i="1"/>
  <c r="H484" i="3" s="1"/>
  <c r="U483" i="1"/>
  <c r="H483" i="3" s="1"/>
  <c r="U482" i="1"/>
  <c r="H482" i="3" s="1"/>
  <c r="U481" i="1"/>
  <c r="H481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3" i="1"/>
  <c r="H473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5" i="1"/>
  <c r="H465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7" i="1"/>
  <c r="H457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9" i="1"/>
  <c r="H449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1" i="1"/>
  <c r="H441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3" i="1"/>
  <c r="H433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5" i="1"/>
  <c r="H425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7" i="1"/>
  <c r="H417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9" i="1"/>
  <c r="H409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1" i="1"/>
  <c r="H401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3" i="1"/>
  <c r="H393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5" i="1"/>
  <c r="H385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7" i="1"/>
  <c r="H377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9" i="1"/>
  <c r="H369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1" i="1"/>
  <c r="H361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3" i="1"/>
  <c r="H353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5" i="1"/>
  <c r="H345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7" i="1"/>
  <c r="H337" i="3" s="1"/>
  <c r="U335" i="1"/>
  <c r="H335" i="3" s="1"/>
  <c r="U334" i="1"/>
  <c r="H334" i="3" s="1"/>
  <c r="U332" i="1"/>
  <c r="H332" i="3" s="1"/>
  <c r="U331" i="1"/>
  <c r="H331" i="3" s="1"/>
  <c r="U330" i="1"/>
  <c r="H330" i="3" s="1"/>
  <c r="U329" i="1"/>
  <c r="H329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1" i="1"/>
  <c r="H321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3" i="1"/>
  <c r="H313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5" i="1"/>
  <c r="H305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7" i="1"/>
  <c r="H297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9" i="1"/>
  <c r="H289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1" i="1"/>
  <c r="H281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3" i="1"/>
  <c r="H273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5" i="1"/>
  <c r="H265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7" i="1"/>
  <c r="H257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9" i="1"/>
  <c r="H249" i="3" s="1"/>
  <c r="U247" i="1"/>
  <c r="H247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AU3" i="1" l="1"/>
  <c r="J7" i="3"/>
  <c r="J5" i="3" s="1"/>
  <c r="I5" i="3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T756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<sst xmlns="http://schemas.openxmlformats.org/spreadsheetml/2006/main" count="6060" uniqueCount="617">
  <si>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</si>
  <si>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</si>
  <si>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</si>
  <si>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</si>
  <si>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</si>
  <si>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</si>
  <si>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</si>
  <si>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</si>
  <si>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</si>
  <si>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</si>
  <si>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</si>
  <si>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</si>
  <si>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</si>
  <si>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</si>
  <si>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</si>
  <si>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</si>
  <si>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</si>
  <si>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</si>
  <si>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</si>
  <si>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</si>
  <si>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</si>
  <si>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</si>
  <si>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</si>
  <si>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</si>
  <si>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</si>
  <si>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</si>
  <si>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</si>
  <si>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</si>
  <si>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</si>
  <si>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</si>
  <si>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</si>
  <si>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</si>
  <si>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</si>
  <si>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</si>
  <si>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</si>
  <si>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</si>
  <si>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</si>
  <si>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</si>
  <si>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</si>
  <si>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</si>
  <si>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</si>
  <si>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</si>
  <si>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</si>
  <si>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</si>
  <si>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</si>
  <si>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</si>
  <si>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</si>
  <si>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</si>
  <si>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</si>
  <si>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</si>
  <si>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</si>
  <si>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</si>
  <si>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</si>
  <si>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</si>
  <si>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</si>
  <si>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</si>
  <si>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</si>
  <si>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</si>
  <si>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</si>
  <si>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</si>
  <si>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</si>
  <si>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</si>
  <si>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</si>
  <si>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</si>
  <si>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</si>
  <si>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</si>
  <si>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</si>
  <si>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</si>
  <si>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</si>
  <si>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</si>
  <si>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</si>
  <si>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</si>
  <si>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</si>
  <si>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</si>
  <si>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</si>
  <si>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</si>
  <si>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</si>
  <si>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</si>
  <si>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</si>
  <si>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</si>
  <si>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</si>
  <si>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</si>
  <si>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</si>
  <si>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</si>
  <si>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</si>
  <si>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</si>
  <si>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</si>
  <si>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</si>
  <si>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</si>
  <si>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</si>
  <si>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</si>
  <si>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</si>
  <si>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</si>
  <si>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</si>
  <si>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</si>
  <si>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</si>
  <si>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</si>
  <si>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</si>
  <si>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</si>
  <si>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</si>
  <si>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</si>
  <si>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</si>
  <si>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</si>
  <si>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</si>
  <si>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</si>
  <si>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</si>
  <si>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</si>
  <si>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</si>
  <si>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</si>
  <si>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</si>
  <si>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</si>
  <si>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</si>
  <si>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</si>
  <si>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</si>
  <si>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</si>
  <si>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</si>
  <si>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</si>
  <si>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</si>
  <si>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</si>
  <si>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</si>
  <si>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</si>
  <si>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</si>
  <si>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</si>
  <si>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</si>
  <si>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</si>
  <si>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</si>
  <si>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</si>
  <si>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</si>
  <si>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</si>
  <si>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</si>
  <si>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</si>
  <si>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</si>
  <si>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</si>
  <si>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</si>
  <si>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</si>
  <si>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</si>
  <si>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</si>
  <si>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</si>
  <si>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</si>
  <si>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</si>
  <si>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</si>
  <si>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</si>
  <si>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</si>
  <si>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</si>
  <si>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</si>
  <si>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</si>
  <si>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</si>
  <si>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</si>
  <si>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</si>
  <si>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</si>
  <si>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</si>
  <si>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</si>
  <si>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</si>
  <si>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</si>
  <si>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</si>
  <si>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</si>
  <si>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</si>
  <si>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</si>
  <si>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</si>
  <si>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</si>
  <si>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</si>
  <si>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</si>
  <si>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</si>
  <si>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</si>
  <si>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</si>
  <si>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</si>
  <si>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</si>
  <si>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</si>
  <si>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</si>
  <si>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</si>
  <si>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</si>
  <si>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</si>
  <si>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</si>
  <si>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</si>
  <si>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</si>
  <si>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</si>
  <si>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</si>
  <si>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</si>
  <si>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</si>
  <si>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</si>
  <si>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</si>
  <si>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</si>
  <si>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</si>
  <si>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</si>
  <si>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</si>
  <si>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</si>
  <si>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</si>
  <si>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</si>
  <si>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</si>
  <si>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</si>
  <si>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</si>
  <si>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</si>
  <si>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</si>
  <si>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</si>
  <si>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</si>
  <si>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</si>
  <si>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</si>
  <si>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</si>
  <si>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</si>
  <si>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</si>
  <si>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</si>
  <si>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</si>
  <si>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</si>
  <si>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</si>
  <si>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</si>
  <si>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</si>
  <si>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</si>
  <si>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</si>
  <si>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</si>
  <si>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</si>
  <si>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</si>
  <si>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</si>
  <si>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</si>
  <si>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</si>
  <si>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</si>
  <si>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</si>
  <si>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</si>
  <si>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</si>
  <si>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</si>
  <si>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</si>
  <si>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</si>
  <si>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</si>
  <si>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</si>
  <si>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</si>
  <si>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</si>
  <si>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</si>
  <si>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</si>
  <si>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</si>
  <si>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</si>
  <si>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</si>
  <si>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</si>
  <si>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</si>
  <si>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</si>
  <si>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</si>
  <si>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</si>
  <si>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</si>
  <si>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</si>
  <si>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</si>
  <si>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</si>
  <si>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</si>
  <si>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</si>
  <si>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</si>
  <si>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</si>
  <si>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</si>
  <si>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</si>
  <si>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</si>
  <si>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</si>
  <si>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</si>
  <si>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</si>
  <si>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</si>
  <si>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</si>
  <si>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</si>
  <si>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</si>
  <si>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</si>
  <si>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</si>
  <si>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</si>
  <si>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</si>
  <si>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</si>
  <si>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</si>
  <si>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</si>
  <si>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</si>
  <si>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</si>
  <si>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</si>
  <si>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</si>
  <si>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</si>
  <si>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</si>
  <si>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</si>
  <si>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</si>
  <si>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</si>
  <si>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</si>
  <si>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</si>
  <si>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</si>
  <si>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</si>
  <si>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</si>
  <si>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</si>
  <si>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</si>
  <si>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</si>
  <si>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</si>
  <si>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</si>
  <si>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</si>
  <si>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</si>
  <si>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</si>
  <si>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</si>
  <si>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</si>
  <si>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</si>
  <si>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</si>
  <si>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</si>
  <si>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</si>
  <si>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</si>
  <si>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</si>
  <si>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</si>
  <si>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</si>
  <si>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</si>
  <si>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</si>
  <si>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</si>
  <si>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</si>
  <si>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</si>
  <si>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</si>
  <si>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</si>
  <si>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</si>
  <si>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</si>
  <si>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</si>
  <si>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</si>
  <si>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</si>
  <si>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</si>
  <si>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</si>
  <si>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</si>
  <si>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</si>
  <si>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</si>
  <si>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</si>
  <si>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</si>
  <si>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</si>
  <si>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</si>
  <si>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</si>
  <si>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</si>
  <si>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</si>
  <si>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</si>
  <si>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</si>
  <si>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</si>
  <si>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</si>
  <si>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</si>
  <si>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</si>
  <si>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</si>
  <si>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</si>
  <si>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</si>
  <si>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</si>
  <si>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</si>
  <si>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</si>
  <si>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</si>
  <si>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</si>
  <si>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</si>
  <si>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</si>
  <si>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</si>
  <si>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</si>
  <si>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</si>
  <si>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</si>
  <si>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</si>
  <si>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</si>
  <si>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</si>
  <si>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</si>
  <si>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</si>
  <si>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</si>
  <si>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</si>
  <si>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</si>
  <si>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</si>
  <si>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</si>
  <si>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</si>
  <si>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</si>
  <si>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</si>
  <si>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</si>
  <si>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</si>
  <si>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</si>
  <si>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</si>
  <si>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</si>
  <si>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</si>
  <si>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</si>
  <si>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</si>
  <si>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</si>
  <si>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</si>
  <si>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</si>
  <si>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</si>
  <si>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</si>
  <si>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</si>
  <si>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</si>
  <si>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</si>
  <si>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</si>
  <si>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</si>
  <si>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</si>
  <si>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</si>
  <si>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</si>
  <si>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</si>
  <si>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</si>
  <si>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</si>
  <si>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</si>
  <si>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</si>
  <si>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</si>
  <si>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</si>
  <si>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</si>
  <si>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</si>
  <si>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</si>
  <si>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</si>
  <si>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</si>
  <si>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</si>
  <si>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</si>
  <si>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</si>
  <si>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</si>
  <si>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</si>
  <si>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</si>
  <si>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</si>
  <si>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</si>
  <si>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</si>
  <si>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</si>
  <si>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</si>
  <si>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</si>
  <si>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</si>
  <si>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</si>
  <si>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</si>
  <si>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</si>
  <si>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</si>
  <si>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</si>
  <si>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</si>
  <si>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</si>
  <si>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</si>
  <si>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</si>
  <si>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</si>
  <si>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</si>
  <si>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</si>
  <si>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</si>
  <si>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</si>
  <si>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</si>
  <si>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</si>
  <si>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</si>
  <si>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</si>
  <si>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</si>
  <si>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</si>
  <si>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</si>
  <si>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</si>
  <si>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</si>
  <si>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</si>
  <si>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</si>
  <si>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</si>
  <si>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</si>
  <si>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</si>
  <si>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</si>
  <si>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</si>
  <si>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</si>
  <si>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</si>
  <si>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</si>
  <si>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</si>
  <si>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</si>
  <si>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</si>
  <si>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</si>
  <si>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</si>
  <si>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</si>
  <si>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</si>
  <si>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</si>
  <si>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</si>
  <si>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</si>
  <si>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</si>
  <si>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</si>
  <si>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</si>
  <si>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</si>
  <si>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</si>
  <si>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</si>
  <si>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</si>
  <si>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</si>
  <si>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</si>
  <si>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</si>
  <si>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</si>
  <si>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</si>
  <si>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</si>
  <si>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</si>
  <si>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</si>
  <si>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</si>
  <si>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</si>
  <si>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</si>
  <si>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</si>
  <si>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</si>
  <si>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</si>
  <si>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</si>
  <si>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</si>
  <si>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</si>
  <si>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</si>
  <si>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</si>
  <si>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</si>
  <si>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</si>
  <si>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</si>
  <si>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</si>
  <si>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</si>
  <si>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</si>
  <si>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</si>
  <si>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</si>
  <si>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</si>
  <si>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</si>
  <si>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</si>
  <si>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</si>
  <si>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</si>
  <si>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</si>
  <si>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</si>
  <si>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</si>
  <si>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</si>
  <si>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</si>
  <si>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</si>
  <si>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</si>
  <si>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</si>
  <si>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</si>
  <si>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</si>
  <si>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</si>
  <si>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</si>
  <si>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</si>
  <si>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</si>
  <si>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</si>
  <si>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</si>
  <si>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</si>
  <si>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</si>
  <si>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</si>
  <si>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</si>
  <si>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</si>
  <si>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</si>
  <si>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</si>
  <si>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</si>
  <si>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</si>
  <si>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</si>
  <si>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</si>
  <si>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</si>
  <si>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</si>
  <si>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</si>
  <si>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</si>
  <si>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</si>
  <si>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</si>
  <si>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</si>
  <si>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</si>
  <si>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</si>
  <si>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</si>
  <si>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</si>
  <si>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</si>
  <si>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</si>
  <si>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</si>
  <si>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</si>
  <si>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</si>
  <si>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</si>
  <si>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</si>
  <si>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</si>
  <si>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</si>
  <si>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</si>
  <si>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</si>
  <si>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</si>
  <si>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</si>
  <si>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</si>
  <si>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</si>
  <si>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</si>
  <si>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</si>
  <si>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</si>
  <si>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</si>
  <si>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</si>
  <si>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</si>
  <si>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</si>
  <si>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</si>
  <si>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</si>
  <si>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</si>
  <si>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</si>
  <si>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</si>
  <si>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</si>
  <si>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</si>
  <si>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</si>
  <si>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</si>
  <si>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</si>
  <si>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</si>
  <si>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</si>
  <si>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</si>
  <si>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</si>
  <si>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</si>
  <si>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</si>
  <si>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</si>
  <si>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</si>
  <si>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</si>
  <si>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</si>
  <si>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</si>
  <si>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</si>
  <si>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</si>
  <si>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</si>
  <si>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</si>
  <si>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</si>
  <si>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</si>
  <si>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</si>
  <si>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</si>
  <si>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</si>
  <si>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INDICADORES DE METALES PESADOS 2023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</si>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</sst>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1" fontId="10" fillId="0" borderId="8" xfId="3" applyNumberFormat="1" applyFont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1" fontId="20" fillId="3" borderId="0" xfId="1" applyNumberFormat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1" fontId="19" fillId="3" borderId="0" xfId="2" applyNumberFormat="1" applyFont="1" applyFill="1" applyAlignment="1">
      <alignment horizontal="center" vertical="center"/>
    </xf>
    <xf numFmtId="0" fontId="19" fillId="3" borderId="0" xfId="1" applyFont="1" applyFill="1" applyAlignment="1">
      <alignment vertical="center" wrapText="1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16" xfId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vertical="center"/>
    </xf>
    <xf numFmtId="0" fontId="2" fillId="2" borderId="17" xfId="1" applyFont="1" applyFill="1" applyBorder="1" applyAlignment="1">
      <alignment horizontal="center" vertical="center" wrapText="1" shrinkToFit="1"/>
    </xf>
    <xf numFmtId="0" fontId="3" fillId="0" borderId="8" xfId="0" applyFont="1" applyBorder="1"/>
    <xf numFmtId="1" fontId="10" fillId="0" borderId="3" xfId="0" applyNumberFormat="1" applyFont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2" borderId="1" xfId="1" applyFont="1" applyFill="1" applyBorder="1" applyAlignment="1">
      <alignment horizontal="left" wrapText="1" shrinkToFit="1"/>
    </xf>
    <xf numFmtId="1" fontId="20" fillId="3" borderId="0" xfId="1" applyNumberFormat="1" applyFont="1" applyFill="1" applyAlignment="1">
      <alignment horizontal="left" vertical="center"/>
    </xf>
    <xf numFmtId="1" fontId="19" fillId="3" borderId="0" xfId="2" applyNumberFormat="1" applyFont="1" applyFill="1" applyAlignment="1">
      <alignment horizontal="left" vertical="center"/>
    </xf>
    <xf numFmtId="1" fontId="19" fillId="3" borderId="0" xfId="1" applyNumberFormat="1" applyFont="1" applyFill="1" applyAlignment="1">
      <alignment horizontal="left" vertical="center"/>
    </xf>
    <xf numFmtId="1" fontId="18" fillId="3" borderId="0" xfId="1" applyNumberFormat="1" applyFont="1" applyFill="1" applyAlignment="1">
      <alignment horizontal="left" vertical="center"/>
    </xf>
    <xf numFmtId="1" fontId="18" fillId="3" borderId="0" xfId="0" applyNumberFormat="1" applyFont="1" applyFill="1" applyAlignment="1">
      <alignment horizontal="left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11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4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02"/>
  <sheetViews>
    <sheetView showGridLines="0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CS7" sqref="CS7:CS502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85" customWidth="1"/>
    <col min="7" max="7" width="27.5546875" style="1" customWidth="1"/>
    <col min="8" max="8" width="8.3320312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x14ac:dyDescent="0.2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0.199999999999999" thickBot="1" x14ac:dyDescent="0.25">
      <c r="C2" s="98" t="s">
        <v>567</v>
      </c>
      <c r="D2" s="98"/>
      <c r="E2" s="98"/>
      <c r="F2" s="98"/>
    </row>
    <row r="3" spans="1:99" ht="10.199999999999999" thickBot="1" x14ac:dyDescent="0.25">
      <c r="H3" s="46">
        <f t="shared" ref="H3:AM3" si="0">SUBTOTAL(9,H7:H981)</f>
        <v>35535.088693234444</v>
      </c>
      <c r="I3" s="19">
        <f t="shared" si="0"/>
        <v>41</v>
      </c>
      <c r="J3" s="9">
        <f t="shared" si="0"/>
        <v>43</v>
      </c>
      <c r="K3" s="9">
        <f t="shared" si="0"/>
        <v>755</v>
      </c>
      <c r="L3" s="9">
        <f t="shared" si="0"/>
        <v>306</v>
      </c>
      <c r="M3" s="9">
        <f t="shared" si="0"/>
        <v>175</v>
      </c>
      <c r="N3" s="9">
        <f t="shared" si="0"/>
        <v>977</v>
      </c>
      <c r="O3" s="9">
        <f t="shared" si="0"/>
        <v>388</v>
      </c>
      <c r="P3" s="9">
        <f t="shared" si="0"/>
        <v>249</v>
      </c>
      <c r="Q3" s="9">
        <f t="shared" si="0"/>
        <v>184</v>
      </c>
      <c r="R3" s="9">
        <f t="shared" si="0"/>
        <v>508</v>
      </c>
      <c r="S3" s="9">
        <f t="shared" si="0"/>
        <v>223</v>
      </c>
      <c r="T3" s="10">
        <f t="shared" si="0"/>
        <v>0</v>
      </c>
      <c r="U3" s="14">
        <f t="shared" si="0"/>
        <v>3849</v>
      </c>
      <c r="V3" s="9">
        <f t="shared" si="0"/>
        <v>0</v>
      </c>
      <c r="W3" s="9">
        <f t="shared" si="0"/>
        <v>1</v>
      </c>
      <c r="X3" s="9">
        <f t="shared" si="0"/>
        <v>1</v>
      </c>
      <c r="Y3" s="9">
        <f t="shared" si="0"/>
        <v>9</v>
      </c>
      <c r="Z3" s="9">
        <f t="shared" si="0"/>
        <v>31</v>
      </c>
      <c r="AA3" s="9">
        <f t="shared" si="0"/>
        <v>45</v>
      </c>
      <c r="AB3" s="9">
        <f t="shared" si="0"/>
        <v>1</v>
      </c>
      <c r="AC3" s="9">
        <f t="shared" si="0"/>
        <v>0</v>
      </c>
      <c r="AD3" s="9">
        <f t="shared" si="0"/>
        <v>1</v>
      </c>
      <c r="AE3" s="9">
        <f t="shared" si="0"/>
        <v>1</v>
      </c>
      <c r="AF3" s="9">
        <f t="shared" si="0"/>
        <v>0</v>
      </c>
      <c r="AG3" s="9">
        <f t="shared" si="0"/>
        <v>0</v>
      </c>
      <c r="AH3" s="14">
        <f t="shared" si="0"/>
        <v>90</v>
      </c>
      <c r="AI3" s="19">
        <f t="shared" si="0"/>
        <v>38</v>
      </c>
      <c r="AJ3" s="9">
        <f t="shared" si="0"/>
        <v>32</v>
      </c>
      <c r="AK3" s="9">
        <f t="shared" si="0"/>
        <v>704</v>
      </c>
      <c r="AL3" s="9">
        <f t="shared" si="0"/>
        <v>266</v>
      </c>
      <c r="AM3" s="9">
        <f t="shared" si="0"/>
        <v>160</v>
      </c>
      <c r="AN3" s="9">
        <f t="shared" ref="AN3:BS3" si="1">SUBTOTAL(9,AN7:AN981)</f>
        <v>826</v>
      </c>
      <c r="AO3" s="9">
        <f t="shared" si="1"/>
        <v>357</v>
      </c>
      <c r="AP3" s="9">
        <f t="shared" si="1"/>
        <v>217</v>
      </c>
      <c r="AQ3" s="9">
        <f t="shared" si="1"/>
        <v>158</v>
      </c>
      <c r="AR3" s="9">
        <f t="shared" si="1"/>
        <v>426</v>
      </c>
      <c r="AS3" s="9">
        <f t="shared" si="1"/>
        <v>199</v>
      </c>
      <c r="AT3" s="10">
        <f t="shared" si="1"/>
        <v>0</v>
      </c>
      <c r="AU3" s="14">
        <f t="shared" si="1"/>
        <v>3383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SUBTOTAL(9,BT7:BT981)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12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12</v>
      </c>
      <c r="CI3" s="19">
        <f t="shared" si="2"/>
        <v>0</v>
      </c>
      <c r="CJ3" s="9">
        <f t="shared" si="2"/>
        <v>0</v>
      </c>
      <c r="CK3" s="9">
        <f t="shared" si="2"/>
        <v>0</v>
      </c>
      <c r="CL3" s="9">
        <f t="shared" si="2"/>
        <v>0</v>
      </c>
      <c r="CM3" s="9">
        <f t="shared" si="2"/>
        <v>1</v>
      </c>
      <c r="CN3" s="9">
        <f t="shared" si="2"/>
        <v>0</v>
      </c>
      <c r="CO3" s="9">
        <f t="shared" si="2"/>
        <v>0</v>
      </c>
      <c r="CP3" s="9">
        <f t="shared" si="2"/>
        <v>1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2</v>
      </c>
    </row>
    <row r="4" spans="1:99" ht="14.4" thickBot="1" x14ac:dyDescent="0.35">
      <c r="H4" s="102" t="s">
        <v>584</v>
      </c>
      <c r="I4" s="99" t="s">
        <v>582</v>
      </c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1"/>
      <c r="AI4" s="92" t="s">
        <v>582</v>
      </c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4"/>
      <c r="AV4" s="92" t="s">
        <v>591</v>
      </c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4"/>
      <c r="BI4" s="92" t="s">
        <v>591</v>
      </c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4"/>
      <c r="BV4" s="92" t="s">
        <v>591</v>
      </c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4"/>
      <c r="CI4" s="92" t="s">
        <v>591</v>
      </c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4"/>
    </row>
    <row r="5" spans="1:99" ht="25.8" customHeight="1" thickBot="1" x14ac:dyDescent="0.25">
      <c r="H5" s="103"/>
      <c r="I5" s="95" t="s">
        <v>568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7"/>
      <c r="V5" s="95" t="s">
        <v>585</v>
      </c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7"/>
      <c r="AI5" s="95" t="s">
        <v>586</v>
      </c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62"/>
      <c r="AV5" s="95" t="s">
        <v>590</v>
      </c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7"/>
      <c r="BI5" s="95" t="s">
        <v>592</v>
      </c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7"/>
      <c r="BV5" s="95" t="s">
        <v>593</v>
      </c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7"/>
      <c r="CI5" s="95" t="s">
        <v>594</v>
      </c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7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86" t="s">
        <v>4</v>
      </c>
      <c r="G6" s="38" t="s">
        <v>562</v>
      </c>
      <c r="H6" s="103"/>
      <c r="I6" s="39" t="s">
        <v>569</v>
      </c>
      <c r="J6" s="40" t="s">
        <v>570</v>
      </c>
      <c r="K6" s="40" t="s">
        <v>571</v>
      </c>
      <c r="L6" s="40" t="s">
        <v>572</v>
      </c>
      <c r="M6" s="40" t="s">
        <v>573</v>
      </c>
      <c r="N6" s="40" t="s">
        <v>574</v>
      </c>
      <c r="O6" s="40" t="s">
        <v>575</v>
      </c>
      <c r="P6" s="40" t="s">
        <v>576</v>
      </c>
      <c r="Q6" s="40" t="s">
        <v>577</v>
      </c>
      <c r="R6" s="40" t="s">
        <v>578</v>
      </c>
      <c r="S6" s="40" t="s">
        <v>579</v>
      </c>
      <c r="T6" s="41" t="s">
        <v>580</v>
      </c>
      <c r="U6" s="58" t="s">
        <v>581</v>
      </c>
      <c r="V6" s="39" t="s">
        <v>569</v>
      </c>
      <c r="W6" s="40" t="s">
        <v>570</v>
      </c>
      <c r="X6" s="40" t="s">
        <v>571</v>
      </c>
      <c r="Y6" s="40" t="s">
        <v>572</v>
      </c>
      <c r="Z6" s="40" t="s">
        <v>573</v>
      </c>
      <c r="AA6" s="40" t="s">
        <v>574</v>
      </c>
      <c r="AB6" s="40" t="s">
        <v>575</v>
      </c>
      <c r="AC6" s="40" t="s">
        <v>576</v>
      </c>
      <c r="AD6" s="40" t="s">
        <v>577</v>
      </c>
      <c r="AE6" s="40" t="s">
        <v>578</v>
      </c>
      <c r="AF6" s="40" t="s">
        <v>579</v>
      </c>
      <c r="AG6" s="41" t="s">
        <v>580</v>
      </c>
      <c r="AH6" s="58" t="s">
        <v>581</v>
      </c>
      <c r="AI6" s="39" t="s">
        <v>569</v>
      </c>
      <c r="AJ6" s="40" t="s">
        <v>570</v>
      </c>
      <c r="AK6" s="40" t="s">
        <v>571</v>
      </c>
      <c r="AL6" s="40" t="s">
        <v>572</v>
      </c>
      <c r="AM6" s="40" t="s">
        <v>573</v>
      </c>
      <c r="AN6" s="40" t="s">
        <v>574</v>
      </c>
      <c r="AO6" s="40" t="s">
        <v>575</v>
      </c>
      <c r="AP6" s="40" t="s">
        <v>576</v>
      </c>
      <c r="AQ6" s="40" t="s">
        <v>577</v>
      </c>
      <c r="AR6" s="40" t="s">
        <v>578</v>
      </c>
      <c r="AS6" s="40" t="s">
        <v>579</v>
      </c>
      <c r="AT6" s="41" t="s">
        <v>580</v>
      </c>
      <c r="AU6" s="58" t="s">
        <v>581</v>
      </c>
      <c r="AV6" s="39" t="s">
        <v>569</v>
      </c>
      <c r="AW6" s="40" t="s">
        <v>570</v>
      </c>
      <c r="AX6" s="40" t="s">
        <v>571</v>
      </c>
      <c r="AY6" s="40" t="s">
        <v>572</v>
      </c>
      <c r="AZ6" s="40" t="s">
        <v>573</v>
      </c>
      <c r="BA6" s="40" t="s">
        <v>574</v>
      </c>
      <c r="BB6" s="40" t="s">
        <v>575</v>
      </c>
      <c r="BC6" s="40" t="s">
        <v>576</v>
      </c>
      <c r="BD6" s="40" t="s">
        <v>577</v>
      </c>
      <c r="BE6" s="40" t="s">
        <v>578</v>
      </c>
      <c r="BF6" s="40" t="s">
        <v>579</v>
      </c>
      <c r="BG6" s="41" t="s">
        <v>580</v>
      </c>
      <c r="BH6" s="58" t="s">
        <v>581</v>
      </c>
      <c r="BI6" s="39" t="s">
        <v>569</v>
      </c>
      <c r="BJ6" s="40" t="s">
        <v>570</v>
      </c>
      <c r="BK6" s="40" t="s">
        <v>571</v>
      </c>
      <c r="BL6" s="40" t="s">
        <v>572</v>
      </c>
      <c r="BM6" s="40" t="s">
        <v>573</v>
      </c>
      <c r="BN6" s="40" t="s">
        <v>574</v>
      </c>
      <c r="BO6" s="40" t="s">
        <v>575</v>
      </c>
      <c r="BP6" s="40" t="s">
        <v>576</v>
      </c>
      <c r="BQ6" s="40" t="s">
        <v>577</v>
      </c>
      <c r="BR6" s="40" t="s">
        <v>578</v>
      </c>
      <c r="BS6" s="40" t="s">
        <v>579</v>
      </c>
      <c r="BT6" s="41" t="s">
        <v>580</v>
      </c>
      <c r="BU6" s="58" t="s">
        <v>581</v>
      </c>
      <c r="BV6" s="39" t="s">
        <v>569</v>
      </c>
      <c r="BW6" s="40" t="s">
        <v>570</v>
      </c>
      <c r="BX6" s="40" t="s">
        <v>571</v>
      </c>
      <c r="BY6" s="40" t="s">
        <v>572</v>
      </c>
      <c r="BZ6" s="40" t="s">
        <v>573</v>
      </c>
      <c r="CA6" s="40" t="s">
        <v>574</v>
      </c>
      <c r="CB6" s="40" t="s">
        <v>575</v>
      </c>
      <c r="CC6" s="40" t="s">
        <v>576</v>
      </c>
      <c r="CD6" s="40" t="s">
        <v>577</v>
      </c>
      <c r="CE6" s="40" t="s">
        <v>578</v>
      </c>
      <c r="CF6" s="40" t="s">
        <v>579</v>
      </c>
      <c r="CG6" s="41" t="s">
        <v>580</v>
      </c>
      <c r="CH6" s="58" t="s">
        <v>581</v>
      </c>
      <c r="CI6" s="39" t="s">
        <v>569</v>
      </c>
      <c r="CJ6" s="40" t="s">
        <v>570</v>
      </c>
      <c r="CK6" s="40" t="s">
        <v>571</v>
      </c>
      <c r="CL6" s="40" t="s">
        <v>572</v>
      </c>
      <c r="CM6" s="40" t="s">
        <v>573</v>
      </c>
      <c r="CN6" s="40" t="s">
        <v>574</v>
      </c>
      <c r="CO6" s="40" t="s">
        <v>575</v>
      </c>
      <c r="CP6" s="40" t="s">
        <v>576</v>
      </c>
      <c r="CQ6" s="40" t="s">
        <v>577</v>
      </c>
      <c r="CR6" s="40" t="s">
        <v>578</v>
      </c>
      <c r="CS6" s="40" t="s">
        <v>579</v>
      </c>
      <c r="CT6" s="41" t="s">
        <v>580</v>
      </c>
      <c r="CU6" s="58" t="s">
        <v>581</v>
      </c>
    </row>
    <row r="7" spans="1:99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87">
        <v>3</v>
      </c>
      <c r="G7" s="50" t="s">
        <v>11</v>
      </c>
      <c r="H7" s="42">
        <v>0</v>
      </c>
      <c r="I7" s="59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4</v>
      </c>
      <c r="Q7" s="60">
        <v>0</v>
      </c>
      <c r="R7" s="60">
        <v>0</v>
      </c>
      <c r="S7" s="60">
        <v>0</v>
      </c>
      <c r="T7" s="61"/>
      <c r="U7" s="17">
        <f t="shared" ref="U7:U70" si="3">SUM(I7:T7)</f>
        <v>4</v>
      </c>
      <c r="V7" s="59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60">
        <v>0</v>
      </c>
      <c r="AD7" s="60">
        <v>0</v>
      </c>
      <c r="AE7" s="60">
        <v>0</v>
      </c>
      <c r="AF7" s="60">
        <v>0</v>
      </c>
      <c r="AG7" s="61"/>
      <c r="AH7" s="17">
        <f t="shared" ref="AH7:AH70" si="4">SUM(V7:AG7)</f>
        <v>0</v>
      </c>
      <c r="AI7" s="59">
        <v>0</v>
      </c>
      <c r="AJ7" s="60">
        <v>0</v>
      </c>
      <c r="AK7" s="60">
        <v>0</v>
      </c>
      <c r="AL7" s="60">
        <v>0</v>
      </c>
      <c r="AM7" s="60">
        <v>0</v>
      </c>
      <c r="AN7" s="60">
        <v>0</v>
      </c>
      <c r="AO7" s="60">
        <v>0</v>
      </c>
      <c r="AP7" s="60">
        <v>4</v>
      </c>
      <c r="AQ7" s="60">
        <v>0</v>
      </c>
      <c r="AR7" s="60">
        <v>0</v>
      </c>
      <c r="AS7" s="60">
        <v>0</v>
      </c>
      <c r="AT7" s="61"/>
      <c r="AU7" s="17">
        <f t="shared" ref="AU7:AU70" si="5">SUM(AI7:AT7)</f>
        <v>4</v>
      </c>
      <c r="AV7" s="59">
        <v>0</v>
      </c>
      <c r="AW7" s="60">
        <v>0</v>
      </c>
      <c r="AX7" s="60">
        <v>0</v>
      </c>
      <c r="AY7" s="60">
        <v>0</v>
      </c>
      <c r="AZ7" s="60">
        <v>0</v>
      </c>
      <c r="BA7" s="60">
        <v>0</v>
      </c>
      <c r="BB7" s="60">
        <v>0</v>
      </c>
      <c r="BC7" s="60">
        <v>0</v>
      </c>
      <c r="BD7" s="60">
        <v>0</v>
      </c>
      <c r="BE7" s="60">
        <v>0</v>
      </c>
      <c r="BF7" s="60">
        <v>0</v>
      </c>
      <c r="BG7" s="61"/>
      <c r="BH7" s="17">
        <f t="shared" ref="BH7:BH70" si="6">SUM(AV7:BG7)</f>
        <v>0</v>
      </c>
      <c r="BI7" s="59">
        <v>0</v>
      </c>
      <c r="BJ7" s="60">
        <v>0</v>
      </c>
      <c r="BK7" s="60">
        <v>0</v>
      </c>
      <c r="BL7" s="60">
        <v>0</v>
      </c>
      <c r="BM7" s="60">
        <v>0</v>
      </c>
      <c r="BN7" s="60">
        <v>0</v>
      </c>
      <c r="BO7" s="60">
        <v>0</v>
      </c>
      <c r="BP7" s="60">
        <v>0</v>
      </c>
      <c r="BQ7" s="60">
        <v>0</v>
      </c>
      <c r="BR7" s="60">
        <v>0</v>
      </c>
      <c r="BS7" s="60">
        <v>0</v>
      </c>
      <c r="BT7" s="61"/>
      <c r="BU7" s="17">
        <f t="shared" ref="BU7:BU70" si="7">SUM(BI7:BT7)</f>
        <v>0</v>
      </c>
      <c r="BV7" s="59">
        <v>0</v>
      </c>
      <c r="BW7" s="60">
        <v>0</v>
      </c>
      <c r="BX7" s="60">
        <v>0</v>
      </c>
      <c r="BY7" s="60">
        <v>0</v>
      </c>
      <c r="BZ7" s="60">
        <v>0</v>
      </c>
      <c r="CA7" s="60">
        <v>0</v>
      </c>
      <c r="CB7" s="60">
        <v>0</v>
      </c>
      <c r="CC7" s="60">
        <v>12</v>
      </c>
      <c r="CD7" s="60">
        <v>0</v>
      </c>
      <c r="CE7" s="60">
        <v>0</v>
      </c>
      <c r="CF7" s="60">
        <v>0</v>
      </c>
      <c r="CG7" s="61"/>
      <c r="CH7" s="17">
        <f t="shared" ref="CH7:CH70" si="8">SUM(BV7:CG7)</f>
        <v>12</v>
      </c>
      <c r="CI7" s="59">
        <v>0</v>
      </c>
      <c r="CJ7" s="60">
        <v>0</v>
      </c>
      <c r="CK7" s="60">
        <v>0</v>
      </c>
      <c r="CL7" s="60">
        <v>0</v>
      </c>
      <c r="CM7" s="60">
        <v>0</v>
      </c>
      <c r="CN7" s="60">
        <v>0</v>
      </c>
      <c r="CO7" s="60">
        <v>0</v>
      </c>
      <c r="CP7" s="60">
        <v>0</v>
      </c>
      <c r="CQ7" s="60">
        <v>0</v>
      </c>
      <c r="CR7" s="60">
        <v>0</v>
      </c>
      <c r="CS7" s="60">
        <v>0</v>
      </c>
      <c r="CT7" s="61"/>
      <c r="CU7" s="17">
        <f t="shared" ref="CU7:CU70" si="9">SUM(CI7:CT7)</f>
        <v>0</v>
      </c>
    </row>
    <row r="8" spans="1:99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87">
        <v>1</v>
      </c>
      <c r="G8" s="50" t="s">
        <v>14</v>
      </c>
      <c r="H8" s="43">
        <v>0</v>
      </c>
      <c r="I8" s="15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16"/>
      <c r="U8" s="18">
        <f t="shared" si="3"/>
        <v>0</v>
      </c>
      <c r="V8" s="15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16"/>
      <c r="AH8" s="18">
        <f t="shared" si="4"/>
        <v>0</v>
      </c>
      <c r="AI8" s="15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16"/>
      <c r="AU8" s="18">
        <f t="shared" si="5"/>
        <v>0</v>
      </c>
      <c r="AV8" s="15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16"/>
      <c r="BH8" s="18">
        <f t="shared" si="6"/>
        <v>0</v>
      </c>
      <c r="BI8" s="15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16"/>
      <c r="BU8" s="18">
        <f t="shared" si="7"/>
        <v>0</v>
      </c>
      <c r="BV8" s="15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16"/>
      <c r="CH8" s="18">
        <f t="shared" si="8"/>
        <v>0</v>
      </c>
      <c r="CI8" s="15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16"/>
      <c r="CU8" s="18">
        <f t="shared" si="9"/>
        <v>0</v>
      </c>
    </row>
    <row r="9" spans="1:99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87">
        <v>210</v>
      </c>
      <c r="G9" s="51" t="s">
        <v>17</v>
      </c>
      <c r="H9" s="43">
        <v>0</v>
      </c>
      <c r="I9" s="15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16"/>
      <c r="U9" s="18">
        <f t="shared" si="3"/>
        <v>0</v>
      </c>
      <c r="V9" s="15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16"/>
      <c r="AH9" s="18">
        <f t="shared" si="4"/>
        <v>0</v>
      </c>
      <c r="AI9" s="15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16"/>
      <c r="AU9" s="18">
        <f t="shared" si="5"/>
        <v>0</v>
      </c>
      <c r="AV9" s="15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16"/>
      <c r="BH9" s="18">
        <f t="shared" si="6"/>
        <v>0</v>
      </c>
      <c r="BI9" s="15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16"/>
      <c r="BU9" s="18">
        <f t="shared" si="7"/>
        <v>0</v>
      </c>
      <c r="BV9" s="15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16"/>
      <c r="CH9" s="18">
        <f t="shared" si="8"/>
        <v>0</v>
      </c>
      <c r="CI9" s="15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16"/>
      <c r="CU9" s="18">
        <f t="shared" si="9"/>
        <v>0</v>
      </c>
    </row>
    <row r="10" spans="1:99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87">
        <v>66</v>
      </c>
      <c r="G10" s="51" t="s">
        <v>20</v>
      </c>
      <c r="H10" s="43">
        <v>991.6700996572024</v>
      </c>
      <c r="I10" s="15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16"/>
      <c r="U10" s="18">
        <f t="shared" si="3"/>
        <v>0</v>
      </c>
      <c r="V10" s="15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16"/>
      <c r="AH10" s="18">
        <f t="shared" si="4"/>
        <v>0</v>
      </c>
      <c r="AI10" s="15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16"/>
      <c r="AU10" s="18">
        <f t="shared" si="5"/>
        <v>0</v>
      </c>
      <c r="AV10" s="15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16"/>
      <c r="BH10" s="18">
        <f t="shared" si="6"/>
        <v>0</v>
      </c>
      <c r="BI10" s="15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16"/>
      <c r="BU10" s="18">
        <f t="shared" si="7"/>
        <v>0</v>
      </c>
      <c r="BV10" s="15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16"/>
      <c r="CH10" s="18">
        <f t="shared" si="8"/>
        <v>0</v>
      </c>
      <c r="CI10" s="15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16"/>
      <c r="CU10" s="18">
        <f t="shared" si="9"/>
        <v>0</v>
      </c>
    </row>
    <row r="11" spans="1:99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88">
        <v>162</v>
      </c>
      <c r="G11" s="51" t="s">
        <v>24</v>
      </c>
      <c r="H11" s="43">
        <v>0</v>
      </c>
      <c r="I11" s="15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16"/>
      <c r="U11" s="18">
        <f t="shared" si="3"/>
        <v>0</v>
      </c>
      <c r="V11" s="15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16"/>
      <c r="AH11" s="18">
        <f t="shared" si="4"/>
        <v>0</v>
      </c>
      <c r="AI11" s="15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16"/>
      <c r="AU11" s="18">
        <f t="shared" si="5"/>
        <v>0</v>
      </c>
      <c r="AV11" s="15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16"/>
      <c r="BH11" s="18">
        <f t="shared" si="6"/>
        <v>0</v>
      </c>
      <c r="BI11" s="15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16"/>
      <c r="BU11" s="18">
        <f t="shared" si="7"/>
        <v>0</v>
      </c>
      <c r="BV11" s="15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16"/>
      <c r="CH11" s="18">
        <f t="shared" si="8"/>
        <v>0</v>
      </c>
      <c r="CI11" s="15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16"/>
      <c r="CU11" s="18">
        <f t="shared" si="9"/>
        <v>0</v>
      </c>
    </row>
    <row r="12" spans="1:99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87">
        <v>7</v>
      </c>
      <c r="G12" s="51" t="s">
        <v>28</v>
      </c>
      <c r="H12" s="43">
        <v>0</v>
      </c>
      <c r="I12" s="15">
        <v>0</v>
      </c>
      <c r="J12" s="2">
        <v>0</v>
      </c>
      <c r="K12" s="2">
        <v>0</v>
      </c>
      <c r="L12" s="2">
        <v>1</v>
      </c>
      <c r="M12" s="2">
        <v>1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16"/>
      <c r="U12" s="18">
        <f t="shared" si="3"/>
        <v>2</v>
      </c>
      <c r="V12" s="15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16"/>
      <c r="AH12" s="18">
        <f t="shared" si="4"/>
        <v>0</v>
      </c>
      <c r="AI12" s="15">
        <v>0</v>
      </c>
      <c r="AJ12" s="2">
        <v>0</v>
      </c>
      <c r="AK12" s="2">
        <v>0</v>
      </c>
      <c r="AL12" s="2">
        <v>1</v>
      </c>
      <c r="AM12" s="2">
        <v>1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16"/>
      <c r="AU12" s="18">
        <f t="shared" si="5"/>
        <v>2</v>
      </c>
      <c r="AV12" s="15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16"/>
      <c r="BH12" s="18">
        <f t="shared" si="6"/>
        <v>0</v>
      </c>
      <c r="BI12" s="15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16"/>
      <c r="BU12" s="18">
        <f t="shared" si="7"/>
        <v>0</v>
      </c>
      <c r="BV12" s="15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16"/>
      <c r="CH12" s="18">
        <f t="shared" si="8"/>
        <v>0</v>
      </c>
      <c r="CI12" s="15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16"/>
      <c r="CU12" s="18">
        <f t="shared" si="9"/>
        <v>0</v>
      </c>
    </row>
    <row r="13" spans="1:99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87">
        <v>21146</v>
      </c>
      <c r="G13" s="51" t="s">
        <v>30</v>
      </c>
      <c r="H13" s="43">
        <v>0</v>
      </c>
      <c r="I13" s="15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16"/>
      <c r="U13" s="18">
        <f t="shared" si="3"/>
        <v>0</v>
      </c>
      <c r="V13" s="15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16"/>
      <c r="AH13" s="18">
        <f t="shared" si="4"/>
        <v>0</v>
      </c>
      <c r="AI13" s="15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16"/>
      <c r="AU13" s="18">
        <f t="shared" si="5"/>
        <v>0</v>
      </c>
      <c r="AV13" s="15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16"/>
      <c r="BH13" s="18">
        <f t="shared" si="6"/>
        <v>0</v>
      </c>
      <c r="BI13" s="15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16"/>
      <c r="BU13" s="18">
        <f t="shared" si="7"/>
        <v>0</v>
      </c>
      <c r="BV13" s="15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16"/>
      <c r="CH13" s="18">
        <f t="shared" si="8"/>
        <v>0</v>
      </c>
      <c r="CI13" s="15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16"/>
      <c r="CU13" s="18">
        <f t="shared" si="9"/>
        <v>0</v>
      </c>
    </row>
    <row r="14" spans="1:99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87">
        <v>27598</v>
      </c>
      <c r="G14" s="53" t="s">
        <v>32</v>
      </c>
      <c r="H14" s="44">
        <v>0</v>
      </c>
      <c r="I14" s="15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16"/>
      <c r="U14" s="18">
        <f t="shared" si="3"/>
        <v>0</v>
      </c>
      <c r="V14" s="15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16"/>
      <c r="AH14" s="18">
        <f t="shared" si="4"/>
        <v>0</v>
      </c>
      <c r="AI14" s="15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16"/>
      <c r="AU14" s="18">
        <f t="shared" si="5"/>
        <v>0</v>
      </c>
      <c r="AV14" s="15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16"/>
      <c r="BH14" s="18">
        <f t="shared" si="6"/>
        <v>0</v>
      </c>
      <c r="BI14" s="15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16"/>
      <c r="BU14" s="18">
        <f t="shared" si="7"/>
        <v>0</v>
      </c>
      <c r="BV14" s="15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16"/>
      <c r="CH14" s="18">
        <f t="shared" si="8"/>
        <v>0</v>
      </c>
      <c r="CI14" s="15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16"/>
      <c r="CU14" s="18">
        <f t="shared" si="9"/>
        <v>0</v>
      </c>
    </row>
    <row r="15" spans="1:99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87">
        <v>12</v>
      </c>
      <c r="G15" s="51" t="s">
        <v>34</v>
      </c>
      <c r="H15" s="43">
        <v>0</v>
      </c>
      <c r="I15" s="15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16"/>
      <c r="U15" s="18">
        <f t="shared" si="3"/>
        <v>0</v>
      </c>
      <c r="V15" s="15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16"/>
      <c r="AH15" s="18">
        <f t="shared" si="4"/>
        <v>0</v>
      </c>
      <c r="AI15" s="15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16"/>
      <c r="AU15" s="18">
        <f t="shared" si="5"/>
        <v>0</v>
      </c>
      <c r="AV15" s="15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16"/>
      <c r="BH15" s="18">
        <f t="shared" si="6"/>
        <v>0</v>
      </c>
      <c r="BI15" s="15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16"/>
      <c r="BU15" s="18">
        <f t="shared" si="7"/>
        <v>0</v>
      </c>
      <c r="BV15" s="15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16"/>
      <c r="CH15" s="18">
        <f t="shared" si="8"/>
        <v>0</v>
      </c>
      <c r="CI15" s="15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16"/>
      <c r="CU15" s="18">
        <f t="shared" si="9"/>
        <v>0</v>
      </c>
    </row>
    <row r="16" spans="1:99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87">
        <v>270</v>
      </c>
      <c r="G16" s="51" t="s">
        <v>35</v>
      </c>
      <c r="H16" s="43">
        <v>0</v>
      </c>
      <c r="I16" s="15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16"/>
      <c r="U16" s="18">
        <f t="shared" si="3"/>
        <v>0</v>
      </c>
      <c r="V16" s="15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16"/>
      <c r="AH16" s="18">
        <f t="shared" si="4"/>
        <v>0</v>
      </c>
      <c r="AI16" s="15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16"/>
      <c r="AU16" s="18">
        <f t="shared" si="5"/>
        <v>0</v>
      </c>
      <c r="AV16" s="15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16"/>
      <c r="BH16" s="18">
        <f t="shared" si="6"/>
        <v>0</v>
      </c>
      <c r="BI16" s="15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16"/>
      <c r="BU16" s="18">
        <f t="shared" si="7"/>
        <v>0</v>
      </c>
      <c r="BV16" s="15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16"/>
      <c r="CH16" s="18">
        <f t="shared" si="8"/>
        <v>0</v>
      </c>
      <c r="CI16" s="15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16"/>
      <c r="CU16" s="18">
        <f t="shared" si="9"/>
        <v>0</v>
      </c>
    </row>
    <row r="17" spans="1:99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87">
        <v>6945</v>
      </c>
      <c r="G17" s="51" t="s">
        <v>36</v>
      </c>
      <c r="H17" s="43">
        <v>0</v>
      </c>
      <c r="I17" s="15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16"/>
      <c r="U17" s="18">
        <f t="shared" si="3"/>
        <v>0</v>
      </c>
      <c r="V17" s="15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16"/>
      <c r="AH17" s="18">
        <f t="shared" si="4"/>
        <v>0</v>
      </c>
      <c r="AI17" s="15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16"/>
      <c r="AU17" s="18">
        <f t="shared" si="5"/>
        <v>0</v>
      </c>
      <c r="AV17" s="15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16"/>
      <c r="BH17" s="18">
        <f t="shared" si="6"/>
        <v>0</v>
      </c>
      <c r="BI17" s="15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16"/>
      <c r="BU17" s="18">
        <f t="shared" si="7"/>
        <v>0</v>
      </c>
      <c r="BV17" s="15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16"/>
      <c r="CH17" s="18">
        <f t="shared" si="8"/>
        <v>0</v>
      </c>
      <c r="CI17" s="15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16"/>
      <c r="CU17" s="18">
        <f t="shared" si="9"/>
        <v>0</v>
      </c>
    </row>
    <row r="18" spans="1:99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87">
        <v>21334</v>
      </c>
      <c r="G18" s="51" t="s">
        <v>37</v>
      </c>
      <c r="H18" s="43">
        <v>0</v>
      </c>
      <c r="I18" s="15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16"/>
      <c r="U18" s="18">
        <f t="shared" si="3"/>
        <v>0</v>
      </c>
      <c r="V18" s="15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16"/>
      <c r="AH18" s="18">
        <f t="shared" si="4"/>
        <v>0</v>
      </c>
      <c r="AI18" s="15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16"/>
      <c r="AU18" s="18">
        <f t="shared" si="5"/>
        <v>0</v>
      </c>
      <c r="AV18" s="15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16"/>
      <c r="BH18" s="18">
        <f t="shared" si="6"/>
        <v>0</v>
      </c>
      <c r="BI18" s="15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16"/>
      <c r="BU18" s="18">
        <f t="shared" si="7"/>
        <v>0</v>
      </c>
      <c r="BV18" s="15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16"/>
      <c r="CH18" s="18">
        <f t="shared" si="8"/>
        <v>0</v>
      </c>
      <c r="CI18" s="15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16"/>
      <c r="CU18" s="18">
        <f t="shared" si="9"/>
        <v>0</v>
      </c>
    </row>
    <row r="19" spans="1:99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87">
        <v>8</v>
      </c>
      <c r="G19" s="51" t="s">
        <v>38</v>
      </c>
      <c r="H19" s="43">
        <v>0</v>
      </c>
      <c r="I19" s="15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1</v>
      </c>
      <c r="R19" s="2">
        <v>0</v>
      </c>
      <c r="S19" s="2">
        <v>0</v>
      </c>
      <c r="T19" s="16"/>
      <c r="U19" s="18">
        <f t="shared" si="3"/>
        <v>1</v>
      </c>
      <c r="V19" s="15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16"/>
      <c r="AH19" s="18">
        <f t="shared" si="4"/>
        <v>0</v>
      </c>
      <c r="AI19" s="15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1</v>
      </c>
      <c r="AR19" s="2">
        <v>0</v>
      </c>
      <c r="AS19" s="2">
        <v>0</v>
      </c>
      <c r="AT19" s="16"/>
      <c r="AU19" s="18">
        <f t="shared" si="5"/>
        <v>1</v>
      </c>
      <c r="AV19" s="15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16"/>
      <c r="BH19" s="18">
        <f t="shared" si="6"/>
        <v>0</v>
      </c>
      <c r="BI19" s="15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16"/>
      <c r="BU19" s="18">
        <f t="shared" si="7"/>
        <v>0</v>
      </c>
      <c r="BV19" s="15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16"/>
      <c r="CH19" s="18">
        <f t="shared" si="8"/>
        <v>0</v>
      </c>
      <c r="CI19" s="15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16"/>
      <c r="CU19" s="18">
        <f t="shared" si="9"/>
        <v>0</v>
      </c>
    </row>
    <row r="20" spans="1:99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87">
        <v>11</v>
      </c>
      <c r="G20" s="51" t="s">
        <v>39</v>
      </c>
      <c r="H20" s="43">
        <v>0</v>
      </c>
      <c r="I20" s="15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16"/>
      <c r="U20" s="18">
        <f t="shared" si="3"/>
        <v>0</v>
      </c>
      <c r="V20" s="15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16"/>
      <c r="AH20" s="18">
        <f t="shared" si="4"/>
        <v>0</v>
      </c>
      <c r="AI20" s="15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16"/>
      <c r="AU20" s="18">
        <f t="shared" si="5"/>
        <v>0</v>
      </c>
      <c r="AV20" s="15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16"/>
      <c r="BH20" s="18">
        <f t="shared" si="6"/>
        <v>0</v>
      </c>
      <c r="BI20" s="15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16"/>
      <c r="BU20" s="18">
        <f t="shared" si="7"/>
        <v>0</v>
      </c>
      <c r="BV20" s="15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16"/>
      <c r="CH20" s="18">
        <f t="shared" si="8"/>
        <v>0</v>
      </c>
      <c r="CI20" s="15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16"/>
      <c r="CU20" s="18">
        <f t="shared" si="9"/>
        <v>0</v>
      </c>
    </row>
    <row r="21" spans="1:99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87">
        <v>15</v>
      </c>
      <c r="G21" s="51" t="s">
        <v>41</v>
      </c>
      <c r="H21" s="43">
        <v>0</v>
      </c>
      <c r="I21" s="15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16"/>
      <c r="U21" s="18">
        <f t="shared" si="3"/>
        <v>0</v>
      </c>
      <c r="V21" s="15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16"/>
      <c r="AH21" s="18">
        <f t="shared" si="4"/>
        <v>0</v>
      </c>
      <c r="AI21" s="15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16"/>
      <c r="AU21" s="18">
        <f t="shared" si="5"/>
        <v>0</v>
      </c>
      <c r="AV21" s="15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16"/>
      <c r="BH21" s="18">
        <f t="shared" si="6"/>
        <v>0</v>
      </c>
      <c r="BI21" s="15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16"/>
      <c r="BU21" s="18">
        <f t="shared" si="7"/>
        <v>0</v>
      </c>
      <c r="BV21" s="15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16"/>
      <c r="CH21" s="18">
        <f t="shared" si="8"/>
        <v>0</v>
      </c>
      <c r="CI21" s="15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16"/>
      <c r="CU21" s="18">
        <f t="shared" si="9"/>
        <v>0</v>
      </c>
    </row>
    <row r="22" spans="1:99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87">
        <v>4</v>
      </c>
      <c r="G22" s="51" t="s">
        <v>43</v>
      </c>
      <c r="H22" s="43">
        <v>210.25097657058527</v>
      </c>
      <c r="I22" s="15">
        <v>0</v>
      </c>
      <c r="J22" s="2">
        <v>0</v>
      </c>
      <c r="K22" s="2">
        <v>26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16"/>
      <c r="U22" s="18">
        <f t="shared" si="3"/>
        <v>26</v>
      </c>
      <c r="V22" s="15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16"/>
      <c r="AH22" s="18">
        <f t="shared" si="4"/>
        <v>0</v>
      </c>
      <c r="AI22" s="15">
        <v>0</v>
      </c>
      <c r="AJ22" s="2">
        <v>0</v>
      </c>
      <c r="AK22" s="2">
        <v>25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16"/>
      <c r="AU22" s="18">
        <f t="shared" si="5"/>
        <v>25</v>
      </c>
      <c r="AV22" s="15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16"/>
      <c r="BH22" s="18">
        <f t="shared" si="6"/>
        <v>0</v>
      </c>
      <c r="BI22" s="15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16"/>
      <c r="BU22" s="18">
        <f t="shared" si="7"/>
        <v>0</v>
      </c>
      <c r="BV22" s="15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16"/>
      <c r="CH22" s="18">
        <f t="shared" si="8"/>
        <v>0</v>
      </c>
      <c r="CI22" s="15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16"/>
      <c r="CU22" s="18">
        <f t="shared" si="9"/>
        <v>0</v>
      </c>
    </row>
    <row r="23" spans="1:99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87">
        <v>5</v>
      </c>
      <c r="G23" s="51" t="s">
        <v>44</v>
      </c>
      <c r="H23" s="43">
        <v>388.87127525002063</v>
      </c>
      <c r="I23" s="15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1</v>
      </c>
      <c r="R23" s="2">
        <v>0</v>
      </c>
      <c r="S23" s="2">
        <v>0</v>
      </c>
      <c r="T23" s="16"/>
      <c r="U23" s="18">
        <f t="shared" si="3"/>
        <v>1</v>
      </c>
      <c r="V23" s="15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16"/>
      <c r="AH23" s="18">
        <f t="shared" si="4"/>
        <v>0</v>
      </c>
      <c r="AI23" s="15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1</v>
      </c>
      <c r="AR23" s="2">
        <v>0</v>
      </c>
      <c r="AS23" s="2">
        <v>0</v>
      </c>
      <c r="AT23" s="16"/>
      <c r="AU23" s="18">
        <f t="shared" si="5"/>
        <v>1</v>
      </c>
      <c r="AV23" s="15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16"/>
      <c r="BH23" s="18">
        <f t="shared" si="6"/>
        <v>0</v>
      </c>
      <c r="BI23" s="15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16"/>
      <c r="BU23" s="18">
        <f t="shared" si="7"/>
        <v>0</v>
      </c>
      <c r="BV23" s="15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16"/>
      <c r="CH23" s="18">
        <f t="shared" si="8"/>
        <v>0</v>
      </c>
      <c r="CI23" s="15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16"/>
      <c r="CU23" s="18">
        <f t="shared" si="9"/>
        <v>0</v>
      </c>
    </row>
    <row r="24" spans="1:99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87">
        <v>273</v>
      </c>
      <c r="G24" s="51" t="s">
        <v>45</v>
      </c>
      <c r="H24" s="43">
        <v>232.36862735972855</v>
      </c>
      <c r="I24" s="15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16"/>
      <c r="U24" s="18">
        <f t="shared" si="3"/>
        <v>0</v>
      </c>
      <c r="V24" s="15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16"/>
      <c r="AH24" s="18">
        <f t="shared" si="4"/>
        <v>0</v>
      </c>
      <c r="AI24" s="15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16"/>
      <c r="AU24" s="18">
        <f t="shared" si="5"/>
        <v>0</v>
      </c>
      <c r="AV24" s="15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16"/>
      <c r="BH24" s="18">
        <f t="shared" si="6"/>
        <v>0</v>
      </c>
      <c r="BI24" s="15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16"/>
      <c r="BU24" s="18">
        <f t="shared" si="7"/>
        <v>0</v>
      </c>
      <c r="BV24" s="15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16"/>
      <c r="CH24" s="18">
        <f t="shared" si="8"/>
        <v>0</v>
      </c>
      <c r="CI24" s="15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16"/>
      <c r="CU24" s="18">
        <f t="shared" si="9"/>
        <v>0</v>
      </c>
    </row>
    <row r="25" spans="1:99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87">
        <v>30485</v>
      </c>
      <c r="G25" s="51" t="s">
        <v>46</v>
      </c>
      <c r="H25" s="43">
        <v>0</v>
      </c>
      <c r="I25" s="15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16"/>
      <c r="U25" s="18">
        <f t="shared" si="3"/>
        <v>0</v>
      </c>
      <c r="V25" s="15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16"/>
      <c r="AH25" s="18">
        <f t="shared" si="4"/>
        <v>0</v>
      </c>
      <c r="AI25" s="15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16"/>
      <c r="AU25" s="18">
        <f t="shared" si="5"/>
        <v>0</v>
      </c>
      <c r="AV25" s="15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16"/>
      <c r="BH25" s="18">
        <f t="shared" si="6"/>
        <v>0</v>
      </c>
      <c r="BI25" s="15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16"/>
      <c r="BU25" s="18">
        <f t="shared" si="7"/>
        <v>0</v>
      </c>
      <c r="BV25" s="15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16"/>
      <c r="CH25" s="18">
        <f t="shared" si="8"/>
        <v>0</v>
      </c>
      <c r="CI25" s="15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16"/>
      <c r="CU25" s="18">
        <f t="shared" si="9"/>
        <v>0</v>
      </c>
    </row>
    <row r="26" spans="1:99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87">
        <v>6</v>
      </c>
      <c r="G26" s="51" t="s">
        <v>47</v>
      </c>
      <c r="H26" s="43">
        <v>681.73711474520121</v>
      </c>
      <c r="I26" s="15">
        <v>0</v>
      </c>
      <c r="J26" s="2">
        <v>0</v>
      </c>
      <c r="K26" s="2">
        <v>132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16"/>
      <c r="U26" s="18">
        <f t="shared" si="3"/>
        <v>132</v>
      </c>
      <c r="V26" s="15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16"/>
      <c r="AH26" s="18">
        <f t="shared" si="4"/>
        <v>0</v>
      </c>
      <c r="AI26" s="15">
        <v>0</v>
      </c>
      <c r="AJ26" s="2">
        <v>0</v>
      </c>
      <c r="AK26" s="2">
        <v>130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16"/>
      <c r="AU26" s="18">
        <f t="shared" si="5"/>
        <v>130</v>
      </c>
      <c r="AV26" s="15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16"/>
      <c r="BH26" s="18">
        <f t="shared" si="6"/>
        <v>0</v>
      </c>
      <c r="BI26" s="15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16"/>
      <c r="BU26" s="18">
        <f t="shared" si="7"/>
        <v>0</v>
      </c>
      <c r="BV26" s="15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16"/>
      <c r="CH26" s="18">
        <f t="shared" si="8"/>
        <v>0</v>
      </c>
      <c r="CI26" s="15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16"/>
      <c r="CU26" s="18">
        <f t="shared" si="9"/>
        <v>0</v>
      </c>
    </row>
    <row r="27" spans="1:99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87">
        <v>25</v>
      </c>
      <c r="G27" s="51" t="s">
        <v>50</v>
      </c>
      <c r="H27" s="43">
        <v>0</v>
      </c>
      <c r="I27" s="15">
        <v>0</v>
      </c>
      <c r="J27" s="2">
        <v>0</v>
      </c>
      <c r="K27" s="2">
        <v>0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16"/>
      <c r="U27" s="18">
        <f t="shared" si="3"/>
        <v>1</v>
      </c>
      <c r="V27" s="15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16"/>
      <c r="AH27" s="18">
        <f t="shared" si="4"/>
        <v>0</v>
      </c>
      <c r="AI27" s="15">
        <v>0</v>
      </c>
      <c r="AJ27" s="2">
        <v>0</v>
      </c>
      <c r="AK27" s="2">
        <v>0</v>
      </c>
      <c r="AL27" s="2">
        <v>0</v>
      </c>
      <c r="AM27" s="2">
        <v>0</v>
      </c>
      <c r="AN27" s="2">
        <v>1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16"/>
      <c r="AU27" s="18">
        <f t="shared" si="5"/>
        <v>1</v>
      </c>
      <c r="AV27" s="15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16"/>
      <c r="BH27" s="18">
        <f t="shared" si="6"/>
        <v>0</v>
      </c>
      <c r="BI27" s="15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16"/>
      <c r="BU27" s="18">
        <f t="shared" si="7"/>
        <v>0</v>
      </c>
      <c r="BV27" s="15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16"/>
      <c r="CH27" s="18">
        <f t="shared" si="8"/>
        <v>0</v>
      </c>
      <c r="CI27" s="15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16"/>
      <c r="CU27" s="18">
        <f t="shared" si="9"/>
        <v>0</v>
      </c>
    </row>
    <row r="28" spans="1:99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87">
        <v>26052</v>
      </c>
      <c r="G28" s="53" t="s">
        <v>51</v>
      </c>
      <c r="H28" s="44">
        <v>0</v>
      </c>
      <c r="I28" s="15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16"/>
      <c r="U28" s="18">
        <f t="shared" si="3"/>
        <v>0</v>
      </c>
      <c r="V28" s="15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16"/>
      <c r="AH28" s="18">
        <f t="shared" si="4"/>
        <v>0</v>
      </c>
      <c r="AI28" s="15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16"/>
      <c r="AU28" s="18">
        <f t="shared" si="5"/>
        <v>0</v>
      </c>
      <c r="AV28" s="15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16"/>
      <c r="BH28" s="18">
        <f t="shared" si="6"/>
        <v>0</v>
      </c>
      <c r="BI28" s="15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16"/>
      <c r="BU28" s="18">
        <f t="shared" si="7"/>
        <v>0</v>
      </c>
      <c r="BV28" s="15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16"/>
      <c r="CH28" s="18">
        <f t="shared" si="8"/>
        <v>0</v>
      </c>
      <c r="CI28" s="15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16"/>
      <c r="CU28" s="18">
        <f t="shared" si="9"/>
        <v>0</v>
      </c>
    </row>
    <row r="29" spans="1:99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87">
        <v>27259</v>
      </c>
      <c r="G29" s="53" t="s">
        <v>52</v>
      </c>
      <c r="H29" s="44">
        <v>0</v>
      </c>
      <c r="I29" s="15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16"/>
      <c r="U29" s="18">
        <f t="shared" si="3"/>
        <v>0</v>
      </c>
      <c r="V29" s="15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16"/>
      <c r="AH29" s="18">
        <f t="shared" si="4"/>
        <v>0</v>
      </c>
      <c r="AI29" s="15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16"/>
      <c r="AU29" s="18">
        <f t="shared" si="5"/>
        <v>0</v>
      </c>
      <c r="AV29" s="15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16"/>
      <c r="BH29" s="18">
        <f t="shared" si="6"/>
        <v>0</v>
      </c>
      <c r="BI29" s="15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16"/>
      <c r="BU29" s="18">
        <f t="shared" si="7"/>
        <v>0</v>
      </c>
      <c r="BV29" s="15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16"/>
      <c r="CH29" s="18">
        <f t="shared" si="8"/>
        <v>0</v>
      </c>
      <c r="CI29" s="15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16"/>
      <c r="CU29" s="18">
        <f t="shared" si="9"/>
        <v>0</v>
      </c>
    </row>
    <row r="30" spans="1:99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87">
        <v>28</v>
      </c>
      <c r="G30" s="51" t="s">
        <v>53</v>
      </c>
      <c r="H30" s="43">
        <v>0</v>
      </c>
      <c r="I30" s="15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16"/>
      <c r="U30" s="18">
        <f t="shared" si="3"/>
        <v>0</v>
      </c>
      <c r="V30" s="15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16"/>
      <c r="AH30" s="18">
        <f t="shared" si="4"/>
        <v>0</v>
      </c>
      <c r="AI30" s="15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16"/>
      <c r="AU30" s="18">
        <f t="shared" si="5"/>
        <v>0</v>
      </c>
      <c r="AV30" s="15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16"/>
      <c r="BH30" s="18">
        <f t="shared" si="6"/>
        <v>0</v>
      </c>
      <c r="BI30" s="15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16"/>
      <c r="BU30" s="18">
        <f t="shared" si="7"/>
        <v>0</v>
      </c>
      <c r="BV30" s="15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16"/>
      <c r="CH30" s="18">
        <f t="shared" si="8"/>
        <v>0</v>
      </c>
      <c r="CI30" s="15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16"/>
      <c r="CU30" s="18">
        <f t="shared" si="9"/>
        <v>0</v>
      </c>
    </row>
    <row r="31" spans="1:99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87">
        <v>6693</v>
      </c>
      <c r="G31" s="51" t="s">
        <v>54</v>
      </c>
      <c r="H31" s="43">
        <v>0</v>
      </c>
      <c r="I31" s="15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16"/>
      <c r="U31" s="18">
        <f t="shared" si="3"/>
        <v>0</v>
      </c>
      <c r="V31" s="15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16"/>
      <c r="AH31" s="18">
        <f t="shared" si="4"/>
        <v>0</v>
      </c>
      <c r="AI31" s="15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16"/>
      <c r="AU31" s="18">
        <f t="shared" si="5"/>
        <v>0</v>
      </c>
      <c r="AV31" s="15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16"/>
      <c r="BH31" s="18">
        <f t="shared" si="6"/>
        <v>0</v>
      </c>
      <c r="BI31" s="15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16"/>
      <c r="BU31" s="18">
        <f t="shared" si="7"/>
        <v>0</v>
      </c>
      <c r="BV31" s="15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16"/>
      <c r="CH31" s="18">
        <f t="shared" si="8"/>
        <v>0</v>
      </c>
      <c r="CI31" s="15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16"/>
      <c r="CU31" s="18">
        <f t="shared" si="9"/>
        <v>0</v>
      </c>
    </row>
    <row r="32" spans="1:99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87">
        <v>26</v>
      </c>
      <c r="G32" s="51" t="s">
        <v>55</v>
      </c>
      <c r="H32" s="43">
        <v>0</v>
      </c>
      <c r="I32" s="15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16"/>
      <c r="U32" s="18">
        <f t="shared" si="3"/>
        <v>0</v>
      </c>
      <c r="V32" s="15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16"/>
      <c r="AH32" s="18">
        <f t="shared" si="4"/>
        <v>0</v>
      </c>
      <c r="AI32" s="15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16"/>
      <c r="AU32" s="18">
        <f t="shared" si="5"/>
        <v>0</v>
      </c>
      <c r="AV32" s="15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16"/>
      <c r="BH32" s="18">
        <f t="shared" si="6"/>
        <v>0</v>
      </c>
      <c r="BI32" s="15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16"/>
      <c r="BU32" s="18">
        <f t="shared" si="7"/>
        <v>0</v>
      </c>
      <c r="BV32" s="15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16"/>
      <c r="CH32" s="18">
        <f t="shared" si="8"/>
        <v>0</v>
      </c>
      <c r="CI32" s="15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16"/>
      <c r="CU32" s="18">
        <f t="shared" si="9"/>
        <v>0</v>
      </c>
    </row>
    <row r="33" spans="1:99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87">
        <v>30</v>
      </c>
      <c r="G33" s="51" t="s">
        <v>57</v>
      </c>
      <c r="H33" s="43">
        <v>0</v>
      </c>
      <c r="I33" s="15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16"/>
      <c r="U33" s="18">
        <f t="shared" si="3"/>
        <v>0</v>
      </c>
      <c r="V33" s="15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16"/>
      <c r="AH33" s="18">
        <f t="shared" si="4"/>
        <v>0</v>
      </c>
      <c r="AI33" s="15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16"/>
      <c r="AU33" s="18">
        <f t="shared" si="5"/>
        <v>0</v>
      </c>
      <c r="AV33" s="15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16"/>
      <c r="BH33" s="18">
        <f t="shared" si="6"/>
        <v>0</v>
      </c>
      <c r="BI33" s="15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16"/>
      <c r="BU33" s="18">
        <f t="shared" si="7"/>
        <v>0</v>
      </c>
      <c r="BV33" s="15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16"/>
      <c r="CH33" s="18">
        <f t="shared" si="8"/>
        <v>0</v>
      </c>
      <c r="CI33" s="15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16"/>
      <c r="CU33" s="18">
        <f t="shared" si="9"/>
        <v>0</v>
      </c>
    </row>
    <row r="34" spans="1:99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87">
        <v>32</v>
      </c>
      <c r="G34" s="51" t="s">
        <v>58</v>
      </c>
      <c r="H34" s="43">
        <v>0</v>
      </c>
      <c r="I34" s="15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16"/>
      <c r="U34" s="18">
        <f t="shared" si="3"/>
        <v>0</v>
      </c>
      <c r="V34" s="15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16"/>
      <c r="AH34" s="18">
        <f t="shared" si="4"/>
        <v>0</v>
      </c>
      <c r="AI34" s="15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16"/>
      <c r="AU34" s="18">
        <f t="shared" si="5"/>
        <v>0</v>
      </c>
      <c r="AV34" s="15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16"/>
      <c r="BH34" s="18">
        <f t="shared" si="6"/>
        <v>0</v>
      </c>
      <c r="BI34" s="15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16"/>
      <c r="BU34" s="18">
        <f t="shared" si="7"/>
        <v>0</v>
      </c>
      <c r="BV34" s="15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16"/>
      <c r="CH34" s="18">
        <f t="shared" si="8"/>
        <v>0</v>
      </c>
      <c r="CI34" s="15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16"/>
      <c r="CU34" s="18">
        <f t="shared" si="9"/>
        <v>0</v>
      </c>
    </row>
    <row r="35" spans="1:99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87">
        <v>31</v>
      </c>
      <c r="G35" s="51" t="s">
        <v>60</v>
      </c>
      <c r="H35" s="43">
        <v>0</v>
      </c>
      <c r="I35" s="15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16"/>
      <c r="U35" s="18">
        <f t="shared" si="3"/>
        <v>0</v>
      </c>
      <c r="V35" s="15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16"/>
      <c r="AH35" s="18">
        <f t="shared" si="4"/>
        <v>0</v>
      </c>
      <c r="AI35" s="15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16"/>
      <c r="AU35" s="18">
        <f t="shared" si="5"/>
        <v>0</v>
      </c>
      <c r="AV35" s="15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16"/>
      <c r="BH35" s="18">
        <f t="shared" si="6"/>
        <v>0</v>
      </c>
      <c r="BI35" s="15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16"/>
      <c r="BU35" s="18">
        <f t="shared" si="7"/>
        <v>0</v>
      </c>
      <c r="BV35" s="15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16"/>
      <c r="CH35" s="18">
        <f t="shared" si="8"/>
        <v>0</v>
      </c>
      <c r="CI35" s="15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16"/>
      <c r="CU35" s="18">
        <f t="shared" si="9"/>
        <v>0</v>
      </c>
    </row>
    <row r="36" spans="1:99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87">
        <v>35</v>
      </c>
      <c r="G36" s="51" t="s">
        <v>61</v>
      </c>
      <c r="H36" s="43">
        <v>0</v>
      </c>
      <c r="I36" s="15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16"/>
      <c r="U36" s="18">
        <f t="shared" si="3"/>
        <v>0</v>
      </c>
      <c r="V36" s="15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16"/>
      <c r="AH36" s="18">
        <f t="shared" si="4"/>
        <v>0</v>
      </c>
      <c r="AI36" s="15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16"/>
      <c r="AU36" s="18">
        <f t="shared" si="5"/>
        <v>0</v>
      </c>
      <c r="AV36" s="15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16"/>
      <c r="BH36" s="18">
        <f t="shared" si="6"/>
        <v>0</v>
      </c>
      <c r="BI36" s="15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16"/>
      <c r="BU36" s="18">
        <f t="shared" si="7"/>
        <v>0</v>
      </c>
      <c r="BV36" s="15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16"/>
      <c r="CH36" s="18">
        <f t="shared" si="8"/>
        <v>0</v>
      </c>
      <c r="CI36" s="15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16"/>
      <c r="CU36" s="18">
        <f t="shared" si="9"/>
        <v>0</v>
      </c>
    </row>
    <row r="37" spans="1:99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87">
        <v>34</v>
      </c>
      <c r="G37" s="51" t="s">
        <v>62</v>
      </c>
      <c r="H37" s="43">
        <v>0</v>
      </c>
      <c r="I37" s="15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16"/>
      <c r="U37" s="18">
        <f t="shared" si="3"/>
        <v>0</v>
      </c>
      <c r="V37" s="15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16"/>
      <c r="AH37" s="18">
        <f t="shared" si="4"/>
        <v>0</v>
      </c>
      <c r="AI37" s="15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16"/>
      <c r="AU37" s="18">
        <f t="shared" si="5"/>
        <v>0</v>
      </c>
      <c r="AV37" s="15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16"/>
      <c r="BH37" s="18">
        <f t="shared" si="6"/>
        <v>0</v>
      </c>
      <c r="BI37" s="15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16"/>
      <c r="BU37" s="18">
        <f t="shared" si="7"/>
        <v>0</v>
      </c>
      <c r="BV37" s="15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16"/>
      <c r="CH37" s="18">
        <f t="shared" si="8"/>
        <v>0</v>
      </c>
      <c r="CI37" s="15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16"/>
      <c r="CU37" s="18">
        <f t="shared" si="9"/>
        <v>0</v>
      </c>
    </row>
    <row r="38" spans="1:99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87">
        <v>6846</v>
      </c>
      <c r="G38" s="51" t="s">
        <v>63</v>
      </c>
      <c r="H38" s="43">
        <v>0</v>
      </c>
      <c r="I38" s="15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16"/>
      <c r="U38" s="18">
        <f t="shared" si="3"/>
        <v>0</v>
      </c>
      <c r="V38" s="15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16"/>
      <c r="AH38" s="18">
        <f t="shared" si="4"/>
        <v>0</v>
      </c>
      <c r="AI38" s="15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16"/>
      <c r="AU38" s="18">
        <f t="shared" si="5"/>
        <v>0</v>
      </c>
      <c r="AV38" s="15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16"/>
      <c r="BH38" s="18">
        <f t="shared" si="6"/>
        <v>0</v>
      </c>
      <c r="BI38" s="15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16"/>
      <c r="BU38" s="18">
        <f t="shared" si="7"/>
        <v>0</v>
      </c>
      <c r="BV38" s="15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16"/>
      <c r="CH38" s="18">
        <f t="shared" si="8"/>
        <v>0</v>
      </c>
      <c r="CI38" s="15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16"/>
      <c r="CU38" s="18">
        <f t="shared" si="9"/>
        <v>0</v>
      </c>
    </row>
    <row r="39" spans="1:99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87">
        <v>6794</v>
      </c>
      <c r="G39" s="51" t="s">
        <v>64</v>
      </c>
      <c r="H39" s="43">
        <v>0</v>
      </c>
      <c r="I39" s="15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16"/>
      <c r="U39" s="18">
        <f t="shared" si="3"/>
        <v>0</v>
      </c>
      <c r="V39" s="15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16"/>
      <c r="AH39" s="18">
        <f t="shared" si="4"/>
        <v>0</v>
      </c>
      <c r="AI39" s="15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16"/>
      <c r="AU39" s="18">
        <f t="shared" si="5"/>
        <v>0</v>
      </c>
      <c r="AV39" s="15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16"/>
      <c r="BH39" s="18">
        <f t="shared" si="6"/>
        <v>0</v>
      </c>
      <c r="BI39" s="15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16"/>
      <c r="BU39" s="18">
        <f t="shared" si="7"/>
        <v>0</v>
      </c>
      <c r="BV39" s="15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16"/>
      <c r="CH39" s="18">
        <f t="shared" si="8"/>
        <v>0</v>
      </c>
      <c r="CI39" s="15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16"/>
      <c r="CU39" s="18">
        <f t="shared" si="9"/>
        <v>0</v>
      </c>
    </row>
    <row r="40" spans="1:99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89">
        <v>17213</v>
      </c>
      <c r="G40" s="51" t="s">
        <v>65</v>
      </c>
      <c r="H40" s="43">
        <v>0</v>
      </c>
      <c r="I40" s="15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16"/>
      <c r="U40" s="18">
        <f t="shared" si="3"/>
        <v>0</v>
      </c>
      <c r="V40" s="15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16"/>
      <c r="AH40" s="18">
        <f t="shared" si="4"/>
        <v>0</v>
      </c>
      <c r="AI40" s="15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16"/>
      <c r="AU40" s="18">
        <f t="shared" si="5"/>
        <v>0</v>
      </c>
      <c r="AV40" s="15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16"/>
      <c r="BH40" s="18">
        <f t="shared" si="6"/>
        <v>0</v>
      </c>
      <c r="BI40" s="15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16"/>
      <c r="BU40" s="18">
        <f t="shared" si="7"/>
        <v>0</v>
      </c>
      <c r="BV40" s="15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16"/>
      <c r="CH40" s="18">
        <f t="shared" si="8"/>
        <v>0</v>
      </c>
      <c r="CI40" s="15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16"/>
      <c r="CU40" s="18">
        <f t="shared" si="9"/>
        <v>0</v>
      </c>
    </row>
    <row r="41" spans="1:99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87">
        <v>29</v>
      </c>
      <c r="G41" s="51" t="s">
        <v>66</v>
      </c>
      <c r="H41" s="43">
        <v>0</v>
      </c>
      <c r="I41" s="15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16"/>
      <c r="U41" s="18">
        <f t="shared" si="3"/>
        <v>0</v>
      </c>
      <c r="V41" s="15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16"/>
      <c r="AH41" s="18">
        <f t="shared" si="4"/>
        <v>0</v>
      </c>
      <c r="AI41" s="15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16"/>
      <c r="AU41" s="18">
        <f t="shared" si="5"/>
        <v>0</v>
      </c>
      <c r="AV41" s="15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16"/>
      <c r="BH41" s="18">
        <f t="shared" si="6"/>
        <v>0</v>
      </c>
      <c r="BI41" s="15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16"/>
      <c r="BU41" s="18">
        <f t="shared" si="7"/>
        <v>0</v>
      </c>
      <c r="BV41" s="15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16"/>
      <c r="CH41" s="18">
        <f t="shared" si="8"/>
        <v>0</v>
      </c>
      <c r="CI41" s="15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16"/>
      <c r="CU41" s="18">
        <f t="shared" si="9"/>
        <v>0</v>
      </c>
    </row>
    <row r="42" spans="1:99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87">
        <v>36</v>
      </c>
      <c r="G42" s="51" t="s">
        <v>67</v>
      </c>
      <c r="H42" s="43">
        <v>0</v>
      </c>
      <c r="I42" s="15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16"/>
      <c r="U42" s="18">
        <f t="shared" si="3"/>
        <v>0</v>
      </c>
      <c r="V42" s="15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16"/>
      <c r="AH42" s="18">
        <f t="shared" si="4"/>
        <v>0</v>
      </c>
      <c r="AI42" s="15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16"/>
      <c r="AU42" s="18">
        <f t="shared" si="5"/>
        <v>0</v>
      </c>
      <c r="AV42" s="15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16"/>
      <c r="BH42" s="18">
        <f t="shared" si="6"/>
        <v>0</v>
      </c>
      <c r="BI42" s="15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16"/>
      <c r="BU42" s="18">
        <f t="shared" si="7"/>
        <v>0</v>
      </c>
      <c r="BV42" s="15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16"/>
      <c r="CH42" s="18">
        <f t="shared" si="8"/>
        <v>0</v>
      </c>
      <c r="CI42" s="15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16"/>
      <c r="CU42" s="18">
        <f t="shared" si="9"/>
        <v>0</v>
      </c>
    </row>
    <row r="43" spans="1:99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87">
        <v>33</v>
      </c>
      <c r="G43" s="51" t="s">
        <v>68</v>
      </c>
      <c r="H43" s="43">
        <v>0</v>
      </c>
      <c r="I43" s="15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16"/>
      <c r="U43" s="18">
        <f t="shared" si="3"/>
        <v>0</v>
      </c>
      <c r="V43" s="15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16"/>
      <c r="AH43" s="18">
        <f t="shared" si="4"/>
        <v>0</v>
      </c>
      <c r="AI43" s="15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16"/>
      <c r="AU43" s="18">
        <f t="shared" si="5"/>
        <v>0</v>
      </c>
      <c r="AV43" s="15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16"/>
      <c r="BH43" s="18">
        <f t="shared" si="6"/>
        <v>0</v>
      </c>
      <c r="BI43" s="15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16"/>
      <c r="BU43" s="18">
        <f t="shared" si="7"/>
        <v>0</v>
      </c>
      <c r="BV43" s="15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16"/>
      <c r="CH43" s="18">
        <f t="shared" si="8"/>
        <v>0</v>
      </c>
      <c r="CI43" s="15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16"/>
      <c r="CU43" s="18">
        <f t="shared" si="9"/>
        <v>0</v>
      </c>
    </row>
    <row r="44" spans="1:99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87">
        <v>6694</v>
      </c>
      <c r="G44" s="51" t="s">
        <v>69</v>
      </c>
      <c r="H44" s="43">
        <v>0</v>
      </c>
      <c r="I44" s="15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16"/>
      <c r="U44" s="18">
        <f t="shared" si="3"/>
        <v>0</v>
      </c>
      <c r="V44" s="15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16"/>
      <c r="AH44" s="18">
        <f t="shared" si="4"/>
        <v>0</v>
      </c>
      <c r="AI44" s="15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16"/>
      <c r="AU44" s="18">
        <f t="shared" si="5"/>
        <v>0</v>
      </c>
      <c r="AV44" s="15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16"/>
      <c r="BH44" s="18">
        <f t="shared" si="6"/>
        <v>0</v>
      </c>
      <c r="BI44" s="15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16"/>
      <c r="BU44" s="18">
        <f t="shared" si="7"/>
        <v>0</v>
      </c>
      <c r="BV44" s="15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16"/>
      <c r="CH44" s="18">
        <f t="shared" si="8"/>
        <v>0</v>
      </c>
      <c r="CI44" s="15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16"/>
      <c r="CU44" s="18">
        <f t="shared" si="9"/>
        <v>0</v>
      </c>
    </row>
    <row r="45" spans="1:99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87">
        <v>27</v>
      </c>
      <c r="G45" s="51" t="s">
        <v>70</v>
      </c>
      <c r="H45" s="43">
        <v>0</v>
      </c>
      <c r="I45" s="15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16"/>
      <c r="U45" s="18">
        <f t="shared" si="3"/>
        <v>0</v>
      </c>
      <c r="V45" s="15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16"/>
      <c r="AH45" s="18">
        <f t="shared" si="4"/>
        <v>0</v>
      </c>
      <c r="AI45" s="15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16"/>
      <c r="AU45" s="18">
        <f t="shared" si="5"/>
        <v>0</v>
      </c>
      <c r="AV45" s="15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16"/>
      <c r="BH45" s="18">
        <f t="shared" si="6"/>
        <v>0</v>
      </c>
      <c r="BI45" s="15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16"/>
      <c r="BU45" s="18">
        <f t="shared" si="7"/>
        <v>0</v>
      </c>
      <c r="BV45" s="15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16"/>
      <c r="CH45" s="18">
        <f t="shared" si="8"/>
        <v>0</v>
      </c>
      <c r="CI45" s="15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16"/>
      <c r="CU45" s="18">
        <f t="shared" si="9"/>
        <v>0</v>
      </c>
    </row>
    <row r="46" spans="1:99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87">
        <v>30484</v>
      </c>
      <c r="G46" s="51" t="s">
        <v>71</v>
      </c>
      <c r="H46" s="43">
        <v>0</v>
      </c>
      <c r="I46" s="15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16"/>
      <c r="U46" s="18">
        <f t="shared" si="3"/>
        <v>0</v>
      </c>
      <c r="V46" s="15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16"/>
      <c r="AH46" s="18">
        <f t="shared" si="4"/>
        <v>0</v>
      </c>
      <c r="AI46" s="15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16"/>
      <c r="AU46" s="18">
        <f t="shared" si="5"/>
        <v>0</v>
      </c>
      <c r="AV46" s="15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16"/>
      <c r="BH46" s="18">
        <f t="shared" si="6"/>
        <v>0</v>
      </c>
      <c r="BI46" s="15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16"/>
      <c r="BU46" s="18">
        <f t="shared" si="7"/>
        <v>0</v>
      </c>
      <c r="BV46" s="15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16"/>
      <c r="CH46" s="18">
        <f t="shared" si="8"/>
        <v>0</v>
      </c>
      <c r="CI46" s="15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16"/>
      <c r="CU46" s="18">
        <f t="shared" si="9"/>
        <v>0</v>
      </c>
    </row>
    <row r="47" spans="1:99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87">
        <v>26050</v>
      </c>
      <c r="G47" s="53" t="s">
        <v>73</v>
      </c>
      <c r="H47" s="44">
        <v>0</v>
      </c>
      <c r="I47" s="15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16"/>
      <c r="U47" s="18">
        <f t="shared" si="3"/>
        <v>0</v>
      </c>
      <c r="V47" s="15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16"/>
      <c r="AH47" s="18">
        <f t="shared" si="4"/>
        <v>0</v>
      </c>
      <c r="AI47" s="15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16"/>
      <c r="AU47" s="18">
        <f t="shared" si="5"/>
        <v>0</v>
      </c>
      <c r="AV47" s="15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16"/>
      <c r="BH47" s="18">
        <f t="shared" si="6"/>
        <v>0</v>
      </c>
      <c r="BI47" s="15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16"/>
      <c r="BU47" s="18">
        <f t="shared" si="7"/>
        <v>0</v>
      </c>
      <c r="BV47" s="15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16"/>
      <c r="CH47" s="18">
        <f t="shared" si="8"/>
        <v>0</v>
      </c>
      <c r="CI47" s="15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16"/>
      <c r="CU47" s="18">
        <f t="shared" si="9"/>
        <v>0</v>
      </c>
    </row>
    <row r="48" spans="1:99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87">
        <v>51</v>
      </c>
      <c r="G48" s="51" t="s">
        <v>74</v>
      </c>
      <c r="H48" s="43">
        <v>0</v>
      </c>
      <c r="I48" s="15">
        <v>0</v>
      </c>
      <c r="J48" s="2">
        <v>0</v>
      </c>
      <c r="K48" s="2">
        <v>0</v>
      </c>
      <c r="L48" s="2">
        <v>0</v>
      </c>
      <c r="M48" s="2">
        <v>1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16"/>
      <c r="U48" s="18">
        <f t="shared" si="3"/>
        <v>1</v>
      </c>
      <c r="V48" s="15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16"/>
      <c r="AH48" s="18">
        <f t="shared" si="4"/>
        <v>0</v>
      </c>
      <c r="AI48" s="15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16"/>
      <c r="AU48" s="18">
        <f t="shared" si="5"/>
        <v>0</v>
      </c>
      <c r="AV48" s="15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16"/>
      <c r="BH48" s="18">
        <f t="shared" si="6"/>
        <v>0</v>
      </c>
      <c r="BI48" s="15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16"/>
      <c r="BU48" s="18">
        <f t="shared" si="7"/>
        <v>0</v>
      </c>
      <c r="BV48" s="15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16"/>
      <c r="CH48" s="18">
        <f t="shared" si="8"/>
        <v>0</v>
      </c>
      <c r="CI48" s="15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16"/>
      <c r="CU48" s="18">
        <f t="shared" si="9"/>
        <v>0</v>
      </c>
    </row>
    <row r="49" spans="1:99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87">
        <v>52</v>
      </c>
      <c r="G49" s="51" t="s">
        <v>75</v>
      </c>
      <c r="H49" s="43">
        <v>0</v>
      </c>
      <c r="I49" s="15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16"/>
      <c r="U49" s="18">
        <f t="shared" si="3"/>
        <v>0</v>
      </c>
      <c r="V49" s="15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16"/>
      <c r="AH49" s="18">
        <f t="shared" si="4"/>
        <v>0</v>
      </c>
      <c r="AI49" s="15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16"/>
      <c r="AU49" s="18">
        <f t="shared" si="5"/>
        <v>0</v>
      </c>
      <c r="AV49" s="15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16"/>
      <c r="BH49" s="18">
        <f t="shared" si="6"/>
        <v>0</v>
      </c>
      <c r="BI49" s="15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16"/>
      <c r="BU49" s="18">
        <f t="shared" si="7"/>
        <v>0</v>
      </c>
      <c r="BV49" s="15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16"/>
      <c r="CH49" s="18">
        <f t="shared" si="8"/>
        <v>0</v>
      </c>
      <c r="CI49" s="15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16"/>
      <c r="CU49" s="18">
        <f t="shared" si="9"/>
        <v>0</v>
      </c>
    </row>
    <row r="50" spans="1:99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87">
        <v>49</v>
      </c>
      <c r="G50" s="51" t="s">
        <v>76</v>
      </c>
      <c r="H50" s="43">
        <v>0</v>
      </c>
      <c r="I50" s="15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16"/>
      <c r="U50" s="18">
        <f t="shared" si="3"/>
        <v>0</v>
      </c>
      <c r="V50" s="15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16"/>
      <c r="AH50" s="18">
        <f t="shared" si="4"/>
        <v>0</v>
      </c>
      <c r="AI50" s="15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16"/>
      <c r="AU50" s="18">
        <f t="shared" si="5"/>
        <v>0</v>
      </c>
      <c r="AV50" s="15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16"/>
      <c r="BH50" s="18">
        <f t="shared" si="6"/>
        <v>0</v>
      </c>
      <c r="BI50" s="15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16"/>
      <c r="BU50" s="18">
        <f t="shared" si="7"/>
        <v>0</v>
      </c>
      <c r="BV50" s="15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16"/>
      <c r="CH50" s="18">
        <f t="shared" si="8"/>
        <v>0</v>
      </c>
      <c r="CI50" s="15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16"/>
      <c r="CU50" s="18">
        <f t="shared" si="9"/>
        <v>0</v>
      </c>
    </row>
    <row r="51" spans="1:99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87">
        <v>48</v>
      </c>
      <c r="G51" s="51" t="s">
        <v>77</v>
      </c>
      <c r="H51" s="43">
        <v>0</v>
      </c>
      <c r="I51" s="15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16"/>
      <c r="U51" s="18">
        <f t="shared" si="3"/>
        <v>0</v>
      </c>
      <c r="V51" s="15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16"/>
      <c r="AH51" s="18">
        <f t="shared" si="4"/>
        <v>0</v>
      </c>
      <c r="AI51" s="15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16"/>
      <c r="AU51" s="18">
        <f t="shared" si="5"/>
        <v>0</v>
      </c>
      <c r="AV51" s="15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16"/>
      <c r="BH51" s="18">
        <f t="shared" si="6"/>
        <v>0</v>
      </c>
      <c r="BI51" s="15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16"/>
      <c r="BU51" s="18">
        <f t="shared" si="7"/>
        <v>0</v>
      </c>
      <c r="BV51" s="15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16"/>
      <c r="CH51" s="18">
        <f t="shared" si="8"/>
        <v>0</v>
      </c>
      <c r="CI51" s="15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16"/>
      <c r="CU51" s="18">
        <f t="shared" si="9"/>
        <v>0</v>
      </c>
    </row>
    <row r="52" spans="1:99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87">
        <v>275</v>
      </c>
      <c r="G52" s="51" t="s">
        <v>78</v>
      </c>
      <c r="H52" s="43">
        <v>0</v>
      </c>
      <c r="I52" s="15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16"/>
      <c r="U52" s="18">
        <f t="shared" si="3"/>
        <v>0</v>
      </c>
      <c r="V52" s="15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16"/>
      <c r="AH52" s="18">
        <f t="shared" si="4"/>
        <v>0</v>
      </c>
      <c r="AI52" s="15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16"/>
      <c r="AU52" s="18">
        <f t="shared" si="5"/>
        <v>0</v>
      </c>
      <c r="AV52" s="15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16"/>
      <c r="BH52" s="18">
        <f t="shared" si="6"/>
        <v>0</v>
      </c>
      <c r="BI52" s="15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16"/>
      <c r="BU52" s="18">
        <f t="shared" si="7"/>
        <v>0</v>
      </c>
      <c r="BV52" s="15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16"/>
      <c r="CH52" s="18">
        <f t="shared" si="8"/>
        <v>0</v>
      </c>
      <c r="CI52" s="15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16"/>
      <c r="CU52" s="18">
        <f t="shared" si="9"/>
        <v>0</v>
      </c>
    </row>
    <row r="53" spans="1:99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87">
        <v>50</v>
      </c>
      <c r="G53" s="51" t="s">
        <v>79</v>
      </c>
      <c r="H53" s="43">
        <v>0</v>
      </c>
      <c r="I53" s="15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16"/>
      <c r="U53" s="18">
        <f t="shared" si="3"/>
        <v>0</v>
      </c>
      <c r="V53" s="15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16"/>
      <c r="AH53" s="18">
        <f t="shared" si="4"/>
        <v>0</v>
      </c>
      <c r="AI53" s="15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16"/>
      <c r="AU53" s="18">
        <f t="shared" si="5"/>
        <v>0</v>
      </c>
      <c r="AV53" s="15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16"/>
      <c r="BH53" s="18">
        <f t="shared" si="6"/>
        <v>0</v>
      </c>
      <c r="BI53" s="15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16"/>
      <c r="BU53" s="18">
        <f t="shared" si="7"/>
        <v>0</v>
      </c>
      <c r="BV53" s="15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16"/>
      <c r="CH53" s="18">
        <f t="shared" si="8"/>
        <v>0</v>
      </c>
      <c r="CI53" s="15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16"/>
      <c r="CU53" s="18">
        <f t="shared" si="9"/>
        <v>0</v>
      </c>
    </row>
    <row r="54" spans="1:99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87">
        <v>6848</v>
      </c>
      <c r="G54" s="51" t="s">
        <v>80</v>
      </c>
      <c r="H54" s="43">
        <v>0</v>
      </c>
      <c r="I54" s="15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16"/>
      <c r="U54" s="18">
        <f t="shared" si="3"/>
        <v>0</v>
      </c>
      <c r="V54" s="15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16"/>
      <c r="AH54" s="18">
        <f t="shared" si="4"/>
        <v>0</v>
      </c>
      <c r="AI54" s="15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16"/>
      <c r="AU54" s="18">
        <f t="shared" si="5"/>
        <v>0</v>
      </c>
      <c r="AV54" s="15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16"/>
      <c r="BH54" s="18">
        <f t="shared" si="6"/>
        <v>0</v>
      </c>
      <c r="BI54" s="15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16"/>
      <c r="BU54" s="18">
        <f t="shared" si="7"/>
        <v>0</v>
      </c>
      <c r="BV54" s="15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16"/>
      <c r="CH54" s="18">
        <f t="shared" si="8"/>
        <v>0</v>
      </c>
      <c r="CI54" s="15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16"/>
      <c r="CU54" s="18">
        <f t="shared" si="9"/>
        <v>0</v>
      </c>
    </row>
    <row r="55" spans="1:99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87">
        <v>276</v>
      </c>
      <c r="G55" s="51" t="s">
        <v>81</v>
      </c>
      <c r="H55" s="43">
        <v>0</v>
      </c>
      <c r="I55" s="15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16"/>
      <c r="U55" s="18">
        <f t="shared" si="3"/>
        <v>0</v>
      </c>
      <c r="V55" s="15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16"/>
      <c r="AH55" s="18">
        <f t="shared" si="4"/>
        <v>0</v>
      </c>
      <c r="AI55" s="15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16"/>
      <c r="AU55" s="18">
        <f t="shared" si="5"/>
        <v>0</v>
      </c>
      <c r="AV55" s="15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16"/>
      <c r="BH55" s="18">
        <f t="shared" si="6"/>
        <v>0</v>
      </c>
      <c r="BI55" s="15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16"/>
      <c r="BU55" s="18">
        <f t="shared" si="7"/>
        <v>0</v>
      </c>
      <c r="BV55" s="15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16"/>
      <c r="CH55" s="18">
        <f t="shared" si="8"/>
        <v>0</v>
      </c>
      <c r="CI55" s="15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16"/>
      <c r="CU55" s="18">
        <f t="shared" si="9"/>
        <v>0</v>
      </c>
    </row>
    <row r="56" spans="1:99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87">
        <v>7221</v>
      </c>
      <c r="G56" s="51" t="s">
        <v>82</v>
      </c>
      <c r="H56" s="43">
        <v>0</v>
      </c>
      <c r="I56" s="15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16"/>
      <c r="U56" s="18">
        <f t="shared" si="3"/>
        <v>0</v>
      </c>
      <c r="V56" s="15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16"/>
      <c r="AH56" s="18">
        <f t="shared" si="4"/>
        <v>0</v>
      </c>
      <c r="AI56" s="15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16"/>
      <c r="AU56" s="18">
        <f t="shared" si="5"/>
        <v>0</v>
      </c>
      <c r="AV56" s="15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16"/>
      <c r="BH56" s="18">
        <f t="shared" si="6"/>
        <v>0</v>
      </c>
      <c r="BI56" s="15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16"/>
      <c r="BU56" s="18">
        <f t="shared" si="7"/>
        <v>0</v>
      </c>
      <c r="BV56" s="15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16"/>
      <c r="CH56" s="18">
        <f t="shared" si="8"/>
        <v>0</v>
      </c>
      <c r="CI56" s="15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16"/>
      <c r="CU56" s="18">
        <f t="shared" si="9"/>
        <v>0</v>
      </c>
    </row>
    <row r="57" spans="1:99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87">
        <v>30986</v>
      </c>
      <c r="G57" s="51" t="s">
        <v>83</v>
      </c>
      <c r="H57" s="43">
        <v>0</v>
      </c>
      <c r="I57" s="15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16"/>
      <c r="U57" s="18">
        <f t="shared" si="3"/>
        <v>0</v>
      </c>
      <c r="V57" s="15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16"/>
      <c r="AH57" s="18">
        <f t="shared" si="4"/>
        <v>0</v>
      </c>
      <c r="AI57" s="15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16"/>
      <c r="AU57" s="18">
        <f t="shared" si="5"/>
        <v>0</v>
      </c>
      <c r="AV57" s="15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16"/>
      <c r="BH57" s="18">
        <f t="shared" si="6"/>
        <v>0</v>
      </c>
      <c r="BI57" s="15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16"/>
      <c r="BU57" s="18">
        <f t="shared" si="7"/>
        <v>0</v>
      </c>
      <c r="BV57" s="15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16"/>
      <c r="CH57" s="18">
        <f t="shared" si="8"/>
        <v>0</v>
      </c>
      <c r="CI57" s="15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16"/>
      <c r="CU57" s="18">
        <f t="shared" si="9"/>
        <v>0</v>
      </c>
    </row>
    <row r="58" spans="1:99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87">
        <v>23</v>
      </c>
      <c r="G58" s="51" t="s">
        <v>84</v>
      </c>
      <c r="H58" s="43">
        <v>0</v>
      </c>
      <c r="I58" s="15">
        <v>0</v>
      </c>
      <c r="J58" s="2">
        <v>5</v>
      </c>
      <c r="K58" s="2">
        <v>2</v>
      </c>
      <c r="L58" s="2">
        <v>2</v>
      </c>
      <c r="M58" s="2">
        <v>1</v>
      </c>
      <c r="N58" s="2">
        <v>1</v>
      </c>
      <c r="O58" s="2">
        <v>1</v>
      </c>
      <c r="P58" s="2">
        <v>3</v>
      </c>
      <c r="Q58" s="2">
        <v>0</v>
      </c>
      <c r="R58" s="2">
        <v>7</v>
      </c>
      <c r="S58" s="2">
        <v>0</v>
      </c>
      <c r="T58" s="16"/>
      <c r="U58" s="18">
        <f t="shared" si="3"/>
        <v>22</v>
      </c>
      <c r="V58" s="15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16"/>
      <c r="AH58" s="18">
        <f t="shared" si="4"/>
        <v>0</v>
      </c>
      <c r="AI58" s="15">
        <v>0</v>
      </c>
      <c r="AJ58" s="2">
        <v>4</v>
      </c>
      <c r="AK58" s="2">
        <v>2</v>
      </c>
      <c r="AL58" s="2">
        <v>2</v>
      </c>
      <c r="AM58" s="2">
        <v>1</v>
      </c>
      <c r="AN58" s="2">
        <v>1</v>
      </c>
      <c r="AO58" s="2">
        <v>1</v>
      </c>
      <c r="AP58" s="2">
        <v>3</v>
      </c>
      <c r="AQ58" s="2">
        <v>0</v>
      </c>
      <c r="AR58" s="2">
        <v>7</v>
      </c>
      <c r="AS58" s="2">
        <v>0</v>
      </c>
      <c r="AT58" s="16"/>
      <c r="AU58" s="18">
        <f t="shared" si="5"/>
        <v>21</v>
      </c>
      <c r="AV58" s="15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16"/>
      <c r="BH58" s="18">
        <f t="shared" si="6"/>
        <v>0</v>
      </c>
      <c r="BI58" s="15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16"/>
      <c r="BU58" s="18">
        <f t="shared" si="7"/>
        <v>0</v>
      </c>
      <c r="BV58" s="15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16"/>
      <c r="CH58" s="18">
        <f t="shared" si="8"/>
        <v>0</v>
      </c>
      <c r="CI58" s="15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16"/>
      <c r="CU58" s="18">
        <f t="shared" si="9"/>
        <v>0</v>
      </c>
    </row>
    <row r="59" spans="1:99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87">
        <v>24</v>
      </c>
      <c r="G59" s="51" t="s">
        <v>85</v>
      </c>
      <c r="H59" s="43">
        <v>0</v>
      </c>
      <c r="I59" s="15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16"/>
      <c r="U59" s="18">
        <f t="shared" si="3"/>
        <v>0</v>
      </c>
      <c r="V59" s="15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16"/>
      <c r="AH59" s="18">
        <f t="shared" si="4"/>
        <v>0</v>
      </c>
      <c r="AI59" s="15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16"/>
      <c r="AU59" s="18">
        <f t="shared" si="5"/>
        <v>0</v>
      </c>
      <c r="AV59" s="15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16"/>
      <c r="BH59" s="18">
        <f t="shared" si="6"/>
        <v>0</v>
      </c>
      <c r="BI59" s="15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16"/>
      <c r="BU59" s="18">
        <f t="shared" si="7"/>
        <v>0</v>
      </c>
      <c r="BV59" s="15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16"/>
      <c r="CH59" s="18">
        <f t="shared" si="8"/>
        <v>0</v>
      </c>
      <c r="CI59" s="15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16"/>
      <c r="CU59" s="18">
        <f t="shared" si="9"/>
        <v>0</v>
      </c>
    </row>
    <row r="60" spans="1:99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87">
        <v>16</v>
      </c>
      <c r="G60" s="51" t="s">
        <v>86</v>
      </c>
      <c r="H60" s="43">
        <v>0</v>
      </c>
      <c r="I60" s="15">
        <v>0</v>
      </c>
      <c r="J60" s="2">
        <v>0</v>
      </c>
      <c r="K60" s="2">
        <v>4</v>
      </c>
      <c r="L60" s="2">
        <v>4</v>
      </c>
      <c r="M60" s="2">
        <v>1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16"/>
      <c r="U60" s="18">
        <f t="shared" si="3"/>
        <v>9</v>
      </c>
      <c r="V60" s="15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16"/>
      <c r="AH60" s="18">
        <f t="shared" si="4"/>
        <v>0</v>
      </c>
      <c r="AI60" s="15">
        <v>0</v>
      </c>
      <c r="AJ60" s="2">
        <v>0</v>
      </c>
      <c r="AK60" s="2">
        <v>4</v>
      </c>
      <c r="AL60" s="2">
        <v>4</v>
      </c>
      <c r="AM60" s="2">
        <v>1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16"/>
      <c r="AU60" s="18">
        <f t="shared" si="5"/>
        <v>9</v>
      </c>
      <c r="AV60" s="15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16"/>
      <c r="BH60" s="18">
        <f t="shared" si="6"/>
        <v>0</v>
      </c>
      <c r="BI60" s="15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16"/>
      <c r="BU60" s="18">
        <f t="shared" si="7"/>
        <v>0</v>
      </c>
      <c r="BV60" s="15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16"/>
      <c r="CH60" s="18">
        <f t="shared" si="8"/>
        <v>0</v>
      </c>
      <c r="CI60" s="15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16"/>
      <c r="CU60" s="18">
        <f t="shared" si="9"/>
        <v>0</v>
      </c>
    </row>
    <row r="61" spans="1:99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87">
        <v>17</v>
      </c>
      <c r="G61" s="51" t="s">
        <v>87</v>
      </c>
      <c r="H61" s="43">
        <v>0</v>
      </c>
      <c r="I61" s="15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16"/>
      <c r="U61" s="18">
        <f t="shared" si="3"/>
        <v>0</v>
      </c>
      <c r="V61" s="15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16"/>
      <c r="AH61" s="18">
        <f t="shared" si="4"/>
        <v>0</v>
      </c>
      <c r="AI61" s="15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16"/>
      <c r="AU61" s="18">
        <f t="shared" si="5"/>
        <v>0</v>
      </c>
      <c r="AV61" s="15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16"/>
      <c r="BH61" s="18">
        <f t="shared" si="6"/>
        <v>0</v>
      </c>
      <c r="BI61" s="15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16"/>
      <c r="BU61" s="18">
        <f t="shared" si="7"/>
        <v>0</v>
      </c>
      <c r="BV61" s="15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16"/>
      <c r="CH61" s="18">
        <f t="shared" si="8"/>
        <v>0</v>
      </c>
      <c r="CI61" s="15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16"/>
      <c r="CU61" s="18">
        <f t="shared" si="9"/>
        <v>0</v>
      </c>
    </row>
    <row r="62" spans="1:99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87">
        <v>18</v>
      </c>
      <c r="G62" s="51" t="s">
        <v>88</v>
      </c>
      <c r="H62" s="43">
        <v>0</v>
      </c>
      <c r="I62" s="15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16"/>
      <c r="U62" s="18">
        <f t="shared" si="3"/>
        <v>0</v>
      </c>
      <c r="V62" s="15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16"/>
      <c r="AH62" s="18">
        <f t="shared" si="4"/>
        <v>0</v>
      </c>
      <c r="AI62" s="15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16"/>
      <c r="AU62" s="18">
        <f t="shared" si="5"/>
        <v>0</v>
      </c>
      <c r="AV62" s="15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16"/>
      <c r="BH62" s="18">
        <f t="shared" si="6"/>
        <v>0</v>
      </c>
      <c r="BI62" s="15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16"/>
      <c r="BU62" s="18">
        <f t="shared" si="7"/>
        <v>0</v>
      </c>
      <c r="BV62" s="15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16"/>
      <c r="CH62" s="18">
        <f t="shared" si="8"/>
        <v>0</v>
      </c>
      <c r="CI62" s="15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16"/>
      <c r="CU62" s="18">
        <f t="shared" si="9"/>
        <v>0</v>
      </c>
    </row>
    <row r="63" spans="1:99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87">
        <v>19</v>
      </c>
      <c r="G63" s="51" t="s">
        <v>89</v>
      </c>
      <c r="H63" s="43">
        <v>0</v>
      </c>
      <c r="I63" s="15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16"/>
      <c r="U63" s="18">
        <f t="shared" si="3"/>
        <v>0</v>
      </c>
      <c r="V63" s="15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16"/>
      <c r="AH63" s="18">
        <f t="shared" si="4"/>
        <v>0</v>
      </c>
      <c r="AI63" s="15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16"/>
      <c r="AU63" s="18">
        <f t="shared" si="5"/>
        <v>0</v>
      </c>
      <c r="AV63" s="15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16"/>
      <c r="BH63" s="18">
        <f t="shared" si="6"/>
        <v>0</v>
      </c>
      <c r="BI63" s="15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16"/>
      <c r="BU63" s="18">
        <f t="shared" si="7"/>
        <v>0</v>
      </c>
      <c r="BV63" s="15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16"/>
      <c r="CH63" s="18">
        <f t="shared" si="8"/>
        <v>0</v>
      </c>
      <c r="CI63" s="15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16"/>
      <c r="CU63" s="18">
        <f t="shared" si="9"/>
        <v>0</v>
      </c>
    </row>
    <row r="64" spans="1:99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87">
        <v>20</v>
      </c>
      <c r="G64" s="51" t="s">
        <v>90</v>
      </c>
      <c r="H64" s="43">
        <v>0</v>
      </c>
      <c r="I64" s="15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16"/>
      <c r="U64" s="18">
        <f t="shared" si="3"/>
        <v>0</v>
      </c>
      <c r="V64" s="15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16"/>
      <c r="AH64" s="18">
        <f t="shared" si="4"/>
        <v>0</v>
      </c>
      <c r="AI64" s="15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16"/>
      <c r="AU64" s="18">
        <f t="shared" si="5"/>
        <v>0</v>
      </c>
      <c r="AV64" s="15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16"/>
      <c r="BH64" s="18">
        <f t="shared" si="6"/>
        <v>0</v>
      </c>
      <c r="BI64" s="15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16"/>
      <c r="BU64" s="18">
        <f t="shared" si="7"/>
        <v>0</v>
      </c>
      <c r="BV64" s="15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16"/>
      <c r="CH64" s="18">
        <f t="shared" si="8"/>
        <v>0</v>
      </c>
      <c r="CI64" s="15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16"/>
      <c r="CU64" s="18">
        <f t="shared" si="9"/>
        <v>0</v>
      </c>
    </row>
    <row r="65" spans="1:99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87">
        <v>21</v>
      </c>
      <c r="G65" s="51" t="s">
        <v>91</v>
      </c>
      <c r="H65" s="43">
        <v>0</v>
      </c>
      <c r="I65" s="15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16"/>
      <c r="U65" s="18">
        <f t="shared" si="3"/>
        <v>0</v>
      </c>
      <c r="V65" s="15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16"/>
      <c r="AH65" s="18">
        <f t="shared" si="4"/>
        <v>0</v>
      </c>
      <c r="AI65" s="15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16"/>
      <c r="AU65" s="18">
        <f t="shared" si="5"/>
        <v>0</v>
      </c>
      <c r="AV65" s="15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16"/>
      <c r="BH65" s="18">
        <f t="shared" si="6"/>
        <v>0</v>
      </c>
      <c r="BI65" s="15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16"/>
      <c r="BU65" s="18">
        <f t="shared" si="7"/>
        <v>0</v>
      </c>
      <c r="BV65" s="15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16"/>
      <c r="CH65" s="18">
        <f t="shared" si="8"/>
        <v>0</v>
      </c>
      <c r="CI65" s="15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16"/>
      <c r="CU65" s="18">
        <f t="shared" si="9"/>
        <v>0</v>
      </c>
    </row>
    <row r="66" spans="1:99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87">
        <v>22</v>
      </c>
      <c r="G66" s="51" t="s">
        <v>92</v>
      </c>
      <c r="H66" s="43">
        <v>0</v>
      </c>
      <c r="I66" s="15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16"/>
      <c r="U66" s="18">
        <f t="shared" si="3"/>
        <v>0</v>
      </c>
      <c r="V66" s="15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16"/>
      <c r="AH66" s="18">
        <f t="shared" si="4"/>
        <v>0</v>
      </c>
      <c r="AI66" s="15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16"/>
      <c r="AU66" s="18">
        <f t="shared" si="5"/>
        <v>0</v>
      </c>
      <c r="AV66" s="15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16"/>
      <c r="BH66" s="18">
        <f t="shared" si="6"/>
        <v>0</v>
      </c>
      <c r="BI66" s="15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16"/>
      <c r="BU66" s="18">
        <f t="shared" si="7"/>
        <v>0</v>
      </c>
      <c r="BV66" s="15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16"/>
      <c r="CH66" s="18">
        <f t="shared" si="8"/>
        <v>0</v>
      </c>
      <c r="CI66" s="15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16"/>
      <c r="CU66" s="18">
        <f t="shared" si="9"/>
        <v>0</v>
      </c>
    </row>
    <row r="67" spans="1:99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87">
        <v>271</v>
      </c>
      <c r="G67" s="51" t="s">
        <v>93</v>
      </c>
      <c r="H67" s="43">
        <v>0</v>
      </c>
      <c r="I67" s="15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16"/>
      <c r="U67" s="18">
        <f t="shared" si="3"/>
        <v>0</v>
      </c>
      <c r="V67" s="15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16"/>
      <c r="AH67" s="18">
        <f t="shared" si="4"/>
        <v>0</v>
      </c>
      <c r="AI67" s="15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16"/>
      <c r="AU67" s="18">
        <f t="shared" si="5"/>
        <v>0</v>
      </c>
      <c r="AV67" s="15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16"/>
      <c r="BH67" s="18">
        <f t="shared" si="6"/>
        <v>0</v>
      </c>
      <c r="BI67" s="15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16"/>
      <c r="BU67" s="18">
        <f t="shared" si="7"/>
        <v>0</v>
      </c>
      <c r="BV67" s="15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16"/>
      <c r="CH67" s="18">
        <f t="shared" si="8"/>
        <v>0</v>
      </c>
      <c r="CI67" s="15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16"/>
      <c r="CU67" s="18">
        <f t="shared" si="9"/>
        <v>0</v>
      </c>
    </row>
    <row r="68" spans="1:99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87">
        <v>272</v>
      </c>
      <c r="G68" s="51" t="s">
        <v>94</v>
      </c>
      <c r="H68" s="43">
        <v>0</v>
      </c>
      <c r="I68" s="15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16"/>
      <c r="U68" s="18">
        <f t="shared" si="3"/>
        <v>0</v>
      </c>
      <c r="V68" s="15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16"/>
      <c r="AH68" s="18">
        <f t="shared" si="4"/>
        <v>0</v>
      </c>
      <c r="AI68" s="15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16"/>
      <c r="AU68" s="18">
        <f t="shared" si="5"/>
        <v>0</v>
      </c>
      <c r="AV68" s="15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16"/>
      <c r="BH68" s="18">
        <f t="shared" si="6"/>
        <v>0</v>
      </c>
      <c r="BI68" s="15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16"/>
      <c r="BU68" s="18">
        <f t="shared" si="7"/>
        <v>0</v>
      </c>
      <c r="BV68" s="15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16"/>
      <c r="CH68" s="18">
        <f t="shared" si="8"/>
        <v>0</v>
      </c>
      <c r="CI68" s="15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16"/>
      <c r="CU68" s="18">
        <f t="shared" si="9"/>
        <v>0</v>
      </c>
    </row>
    <row r="69" spans="1:99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87">
        <v>7220</v>
      </c>
      <c r="G69" s="51" t="s">
        <v>95</v>
      </c>
      <c r="H69" s="43">
        <v>0</v>
      </c>
      <c r="I69" s="15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16"/>
      <c r="U69" s="18">
        <f t="shared" si="3"/>
        <v>0</v>
      </c>
      <c r="V69" s="15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16"/>
      <c r="AH69" s="18">
        <f t="shared" si="4"/>
        <v>0</v>
      </c>
      <c r="AI69" s="15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16"/>
      <c r="AU69" s="18">
        <f t="shared" si="5"/>
        <v>0</v>
      </c>
      <c r="AV69" s="15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16"/>
      <c r="BH69" s="18">
        <f t="shared" si="6"/>
        <v>0</v>
      </c>
      <c r="BI69" s="15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16"/>
      <c r="BU69" s="18">
        <f t="shared" si="7"/>
        <v>0</v>
      </c>
      <c r="BV69" s="15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16"/>
      <c r="CH69" s="18">
        <f t="shared" si="8"/>
        <v>0</v>
      </c>
      <c r="CI69" s="15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16"/>
      <c r="CU69" s="18">
        <f t="shared" si="9"/>
        <v>0</v>
      </c>
    </row>
    <row r="70" spans="1:99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87">
        <v>9</v>
      </c>
      <c r="G70" s="51" t="s">
        <v>96</v>
      </c>
      <c r="H70" s="43">
        <v>0</v>
      </c>
      <c r="I70" s="15">
        <v>0</v>
      </c>
      <c r="J70" s="2">
        <v>0</v>
      </c>
      <c r="K70" s="2">
        <v>0</v>
      </c>
      <c r="L70" s="2">
        <v>0</v>
      </c>
      <c r="M70" s="2">
        <v>0</v>
      </c>
      <c r="N70" s="2">
        <v>1</v>
      </c>
      <c r="O70" s="2">
        <v>0</v>
      </c>
      <c r="P70" s="2">
        <v>0</v>
      </c>
      <c r="Q70" s="2">
        <v>0</v>
      </c>
      <c r="R70" s="2">
        <v>1</v>
      </c>
      <c r="S70" s="2">
        <v>1</v>
      </c>
      <c r="T70" s="16"/>
      <c r="U70" s="18">
        <f t="shared" si="3"/>
        <v>3</v>
      </c>
      <c r="V70" s="15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16"/>
      <c r="AH70" s="18">
        <f t="shared" si="4"/>
        <v>0</v>
      </c>
      <c r="AI70" s="15">
        <v>0</v>
      </c>
      <c r="AJ70" s="2">
        <v>0</v>
      </c>
      <c r="AK70" s="2">
        <v>0</v>
      </c>
      <c r="AL70" s="2">
        <v>0</v>
      </c>
      <c r="AM70" s="2">
        <v>0</v>
      </c>
      <c r="AN70" s="2">
        <v>1</v>
      </c>
      <c r="AO70" s="2">
        <v>0</v>
      </c>
      <c r="AP70" s="2">
        <v>0</v>
      </c>
      <c r="AQ70" s="2">
        <v>0</v>
      </c>
      <c r="AR70" s="2">
        <v>1</v>
      </c>
      <c r="AS70" s="2">
        <v>1</v>
      </c>
      <c r="AT70" s="16"/>
      <c r="AU70" s="18">
        <f t="shared" si="5"/>
        <v>3</v>
      </c>
      <c r="AV70" s="15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16"/>
      <c r="BH70" s="18">
        <f t="shared" si="6"/>
        <v>0</v>
      </c>
      <c r="BI70" s="15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16"/>
      <c r="BU70" s="18">
        <f t="shared" si="7"/>
        <v>0</v>
      </c>
      <c r="BV70" s="15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16"/>
      <c r="CH70" s="18">
        <f t="shared" si="8"/>
        <v>0</v>
      </c>
      <c r="CI70" s="15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16"/>
      <c r="CU70" s="18">
        <f t="shared" si="9"/>
        <v>0</v>
      </c>
    </row>
    <row r="71" spans="1:99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87">
        <v>27572</v>
      </c>
      <c r="G71" s="53" t="s">
        <v>97</v>
      </c>
      <c r="H71" s="44">
        <v>0</v>
      </c>
      <c r="I71" s="15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16"/>
      <c r="U71" s="18">
        <f t="shared" ref="U71:U134" si="10">SUM(I71:T71)</f>
        <v>0</v>
      </c>
      <c r="V71" s="15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16"/>
      <c r="AH71" s="18">
        <f t="shared" ref="AH71:AH134" si="11">SUM(V71:AG71)</f>
        <v>0</v>
      </c>
      <c r="AI71" s="15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16"/>
      <c r="AU71" s="18">
        <f t="shared" ref="AU71:AU134" si="12">SUM(AI71:AT71)</f>
        <v>0</v>
      </c>
      <c r="AV71" s="15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16"/>
      <c r="BH71" s="18">
        <f t="shared" ref="BH71:BH134" si="13">SUM(AV71:BG71)</f>
        <v>0</v>
      </c>
      <c r="BI71" s="15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16"/>
      <c r="BU71" s="18">
        <f t="shared" ref="BU71:BU134" si="14">SUM(BI71:BT71)</f>
        <v>0</v>
      </c>
      <c r="BV71" s="15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16"/>
      <c r="CH71" s="18">
        <f t="shared" ref="CH71:CH134" si="15">SUM(BV71:CG71)</f>
        <v>0</v>
      </c>
      <c r="CI71" s="15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16"/>
      <c r="CU71" s="18">
        <f t="shared" ref="CU71:CU134" si="16">SUM(CI71:CT71)</f>
        <v>0</v>
      </c>
    </row>
    <row r="72" spans="1:99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87">
        <v>13</v>
      </c>
      <c r="G72" s="51" t="s">
        <v>6</v>
      </c>
      <c r="H72" s="43">
        <v>0</v>
      </c>
      <c r="I72" s="15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16"/>
      <c r="U72" s="18">
        <f t="shared" si="10"/>
        <v>0</v>
      </c>
      <c r="V72" s="15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16"/>
      <c r="AH72" s="18">
        <f t="shared" si="11"/>
        <v>0</v>
      </c>
      <c r="AI72" s="15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16"/>
      <c r="AU72" s="18">
        <f t="shared" si="12"/>
        <v>0</v>
      </c>
      <c r="AV72" s="15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16"/>
      <c r="BH72" s="18">
        <f t="shared" si="13"/>
        <v>0</v>
      </c>
      <c r="BI72" s="15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16"/>
      <c r="BU72" s="18">
        <f t="shared" si="14"/>
        <v>0</v>
      </c>
      <c r="BV72" s="15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16"/>
      <c r="CH72" s="18">
        <f t="shared" si="15"/>
        <v>0</v>
      </c>
      <c r="CI72" s="15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16"/>
      <c r="CU72" s="18">
        <f t="shared" si="16"/>
        <v>0</v>
      </c>
    </row>
    <row r="73" spans="1:99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87">
        <v>14</v>
      </c>
      <c r="G73" s="51" t="s">
        <v>98</v>
      </c>
      <c r="H73" s="43">
        <v>0</v>
      </c>
      <c r="I73" s="15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16"/>
      <c r="U73" s="18">
        <f t="shared" si="10"/>
        <v>0</v>
      </c>
      <c r="V73" s="15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16"/>
      <c r="AH73" s="18">
        <f t="shared" si="11"/>
        <v>0</v>
      </c>
      <c r="AI73" s="15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16"/>
      <c r="AU73" s="18">
        <f t="shared" si="12"/>
        <v>0</v>
      </c>
      <c r="AV73" s="15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16"/>
      <c r="BH73" s="18">
        <f t="shared" si="13"/>
        <v>0</v>
      </c>
      <c r="BI73" s="15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16"/>
      <c r="BU73" s="18">
        <f t="shared" si="14"/>
        <v>0</v>
      </c>
      <c r="BV73" s="15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16"/>
      <c r="CH73" s="18">
        <f t="shared" si="15"/>
        <v>0</v>
      </c>
      <c r="CI73" s="15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16"/>
      <c r="CU73" s="18">
        <f t="shared" si="16"/>
        <v>0</v>
      </c>
    </row>
    <row r="74" spans="1:99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87">
        <v>30473</v>
      </c>
      <c r="G74" s="51" t="s">
        <v>99</v>
      </c>
      <c r="H74" s="43">
        <v>0</v>
      </c>
      <c r="I74" s="15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16"/>
      <c r="U74" s="18">
        <f t="shared" si="10"/>
        <v>0</v>
      </c>
      <c r="V74" s="15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16"/>
      <c r="AH74" s="18">
        <f t="shared" si="11"/>
        <v>0</v>
      </c>
      <c r="AI74" s="15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16"/>
      <c r="AU74" s="18">
        <f t="shared" si="12"/>
        <v>0</v>
      </c>
      <c r="AV74" s="15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16"/>
      <c r="BH74" s="18">
        <f t="shared" si="13"/>
        <v>0</v>
      </c>
      <c r="BI74" s="15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16"/>
      <c r="BU74" s="18">
        <f t="shared" si="14"/>
        <v>0</v>
      </c>
      <c r="BV74" s="15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16"/>
      <c r="CH74" s="18">
        <f t="shared" si="15"/>
        <v>0</v>
      </c>
      <c r="CI74" s="15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16"/>
      <c r="CU74" s="18">
        <f t="shared" si="16"/>
        <v>0</v>
      </c>
    </row>
    <row r="75" spans="1:99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87">
        <v>10</v>
      </c>
      <c r="G75" s="51" t="s">
        <v>100</v>
      </c>
      <c r="H75" s="43">
        <v>0</v>
      </c>
      <c r="I75" s="15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16"/>
      <c r="U75" s="18">
        <f t="shared" si="10"/>
        <v>0</v>
      </c>
      <c r="V75" s="15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16"/>
      <c r="AH75" s="18">
        <f t="shared" si="11"/>
        <v>0</v>
      </c>
      <c r="AI75" s="15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16"/>
      <c r="AU75" s="18">
        <f t="shared" si="12"/>
        <v>0</v>
      </c>
      <c r="AV75" s="15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16"/>
      <c r="BH75" s="18">
        <f t="shared" si="13"/>
        <v>0</v>
      </c>
      <c r="BI75" s="15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16"/>
      <c r="BU75" s="18">
        <f t="shared" si="14"/>
        <v>0</v>
      </c>
      <c r="BV75" s="15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16"/>
      <c r="CH75" s="18">
        <f t="shared" si="15"/>
        <v>0</v>
      </c>
      <c r="CI75" s="15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16"/>
      <c r="CU75" s="18">
        <f t="shared" si="16"/>
        <v>0</v>
      </c>
    </row>
    <row r="76" spans="1:99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87">
        <v>77</v>
      </c>
      <c r="G76" s="51" t="s">
        <v>102</v>
      </c>
      <c r="H76" s="43">
        <v>0</v>
      </c>
      <c r="I76" s="15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16"/>
      <c r="U76" s="18">
        <f t="shared" si="10"/>
        <v>0</v>
      </c>
      <c r="V76" s="15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16"/>
      <c r="AH76" s="18">
        <f t="shared" si="11"/>
        <v>0</v>
      </c>
      <c r="AI76" s="15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16"/>
      <c r="AU76" s="18">
        <f t="shared" si="12"/>
        <v>0</v>
      </c>
      <c r="AV76" s="15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16"/>
      <c r="BH76" s="18">
        <f t="shared" si="13"/>
        <v>0</v>
      </c>
      <c r="BI76" s="15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16"/>
      <c r="BU76" s="18">
        <f t="shared" si="14"/>
        <v>0</v>
      </c>
      <c r="BV76" s="15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16"/>
      <c r="CH76" s="18">
        <f t="shared" si="15"/>
        <v>0</v>
      </c>
      <c r="CI76" s="15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16"/>
      <c r="CU76" s="18">
        <f t="shared" si="16"/>
        <v>0</v>
      </c>
    </row>
    <row r="77" spans="1:99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87">
        <v>82</v>
      </c>
      <c r="G77" s="51" t="s">
        <v>103</v>
      </c>
      <c r="H77" s="43">
        <v>0</v>
      </c>
      <c r="I77" s="15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16"/>
      <c r="U77" s="18">
        <f t="shared" si="10"/>
        <v>0</v>
      </c>
      <c r="V77" s="15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16"/>
      <c r="AH77" s="18">
        <f t="shared" si="11"/>
        <v>0</v>
      </c>
      <c r="AI77" s="15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16"/>
      <c r="AU77" s="18">
        <f t="shared" si="12"/>
        <v>0</v>
      </c>
      <c r="AV77" s="15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16"/>
      <c r="BH77" s="18">
        <f t="shared" si="13"/>
        <v>0</v>
      </c>
      <c r="BI77" s="15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16"/>
      <c r="BU77" s="18">
        <f t="shared" si="14"/>
        <v>0</v>
      </c>
      <c r="BV77" s="15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16"/>
      <c r="CH77" s="18">
        <f t="shared" si="15"/>
        <v>0</v>
      </c>
      <c r="CI77" s="15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16"/>
      <c r="CU77" s="18">
        <f t="shared" si="16"/>
        <v>0</v>
      </c>
    </row>
    <row r="78" spans="1:99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87">
        <v>83</v>
      </c>
      <c r="G78" s="51" t="s">
        <v>104</v>
      </c>
      <c r="H78" s="43">
        <v>0</v>
      </c>
      <c r="I78" s="15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16"/>
      <c r="U78" s="18">
        <f t="shared" si="10"/>
        <v>0</v>
      </c>
      <c r="V78" s="15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16"/>
      <c r="AH78" s="18">
        <f t="shared" si="11"/>
        <v>0</v>
      </c>
      <c r="AI78" s="15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16"/>
      <c r="AU78" s="18">
        <f t="shared" si="12"/>
        <v>0</v>
      </c>
      <c r="AV78" s="15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16"/>
      <c r="BH78" s="18">
        <f t="shared" si="13"/>
        <v>0</v>
      </c>
      <c r="BI78" s="15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16"/>
      <c r="BU78" s="18">
        <f t="shared" si="14"/>
        <v>0</v>
      </c>
      <c r="BV78" s="15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16"/>
      <c r="CH78" s="18">
        <f t="shared" si="15"/>
        <v>0</v>
      </c>
      <c r="CI78" s="15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16"/>
      <c r="CU78" s="18">
        <f t="shared" si="16"/>
        <v>0</v>
      </c>
    </row>
    <row r="79" spans="1:99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87">
        <v>84</v>
      </c>
      <c r="G79" s="51" t="s">
        <v>105</v>
      </c>
      <c r="H79" s="43">
        <v>0</v>
      </c>
      <c r="I79" s="15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16"/>
      <c r="U79" s="18">
        <f t="shared" si="10"/>
        <v>0</v>
      </c>
      <c r="V79" s="15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16"/>
      <c r="AH79" s="18">
        <f t="shared" si="11"/>
        <v>0</v>
      </c>
      <c r="AI79" s="15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16"/>
      <c r="AU79" s="18">
        <f t="shared" si="12"/>
        <v>0</v>
      </c>
      <c r="AV79" s="15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16"/>
      <c r="BH79" s="18">
        <f t="shared" si="13"/>
        <v>0</v>
      </c>
      <c r="BI79" s="15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16"/>
      <c r="BU79" s="18">
        <f t="shared" si="14"/>
        <v>0</v>
      </c>
      <c r="BV79" s="15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16"/>
      <c r="CH79" s="18">
        <f t="shared" si="15"/>
        <v>0</v>
      </c>
      <c r="CI79" s="15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16"/>
      <c r="CU79" s="18">
        <f t="shared" si="16"/>
        <v>0</v>
      </c>
    </row>
    <row r="80" spans="1:99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87">
        <v>85</v>
      </c>
      <c r="G80" s="51" t="s">
        <v>107</v>
      </c>
      <c r="H80" s="43">
        <v>0</v>
      </c>
      <c r="I80" s="15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16"/>
      <c r="U80" s="18">
        <f t="shared" si="10"/>
        <v>0</v>
      </c>
      <c r="V80" s="15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16"/>
      <c r="AH80" s="18">
        <f t="shared" si="11"/>
        <v>0</v>
      </c>
      <c r="AI80" s="15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16"/>
      <c r="AU80" s="18">
        <f t="shared" si="12"/>
        <v>0</v>
      </c>
      <c r="AV80" s="15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16"/>
      <c r="BH80" s="18">
        <f t="shared" si="13"/>
        <v>0</v>
      </c>
      <c r="BI80" s="15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16"/>
      <c r="BU80" s="18">
        <f t="shared" si="14"/>
        <v>0</v>
      </c>
      <c r="BV80" s="15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16"/>
      <c r="CH80" s="18">
        <f t="shared" si="15"/>
        <v>0</v>
      </c>
      <c r="CI80" s="15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16"/>
      <c r="CU80" s="18">
        <f t="shared" si="16"/>
        <v>0</v>
      </c>
    </row>
    <row r="81" spans="1:99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87">
        <v>86</v>
      </c>
      <c r="G81" s="51" t="s">
        <v>108</v>
      </c>
      <c r="H81" s="43">
        <v>0</v>
      </c>
      <c r="I81" s="15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16"/>
      <c r="U81" s="18">
        <f t="shared" si="10"/>
        <v>0</v>
      </c>
      <c r="V81" s="15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16"/>
      <c r="AH81" s="18">
        <f t="shared" si="11"/>
        <v>0</v>
      </c>
      <c r="AI81" s="15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16"/>
      <c r="AU81" s="18">
        <f t="shared" si="12"/>
        <v>0</v>
      </c>
      <c r="AV81" s="15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16"/>
      <c r="BH81" s="18">
        <f t="shared" si="13"/>
        <v>0</v>
      </c>
      <c r="BI81" s="15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16"/>
      <c r="BU81" s="18">
        <f t="shared" si="14"/>
        <v>0</v>
      </c>
      <c r="BV81" s="15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16"/>
      <c r="CH81" s="18">
        <f t="shared" si="15"/>
        <v>0</v>
      </c>
      <c r="CI81" s="15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16"/>
      <c r="CU81" s="18">
        <f t="shared" si="16"/>
        <v>0</v>
      </c>
    </row>
    <row r="82" spans="1:99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87">
        <v>80</v>
      </c>
      <c r="G82" s="51" t="s">
        <v>110</v>
      </c>
      <c r="H82" s="43">
        <v>0</v>
      </c>
      <c r="I82" s="15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16"/>
      <c r="U82" s="18">
        <f t="shared" si="10"/>
        <v>0</v>
      </c>
      <c r="V82" s="15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16"/>
      <c r="AH82" s="18">
        <f t="shared" si="11"/>
        <v>0</v>
      </c>
      <c r="AI82" s="15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16"/>
      <c r="AU82" s="18">
        <f t="shared" si="12"/>
        <v>0</v>
      </c>
      <c r="AV82" s="15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16"/>
      <c r="BH82" s="18">
        <f t="shared" si="13"/>
        <v>0</v>
      </c>
      <c r="BI82" s="15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16"/>
      <c r="BU82" s="18">
        <f t="shared" si="14"/>
        <v>0</v>
      </c>
      <c r="BV82" s="15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16"/>
      <c r="CH82" s="18">
        <f t="shared" si="15"/>
        <v>0</v>
      </c>
      <c r="CI82" s="15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16"/>
      <c r="CU82" s="18">
        <f t="shared" si="16"/>
        <v>0</v>
      </c>
    </row>
    <row r="83" spans="1:99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87">
        <v>81</v>
      </c>
      <c r="G83" s="51" t="s">
        <v>111</v>
      </c>
      <c r="H83" s="43">
        <v>0</v>
      </c>
      <c r="I83" s="15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16"/>
      <c r="U83" s="18">
        <f t="shared" si="10"/>
        <v>0</v>
      </c>
      <c r="V83" s="15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16"/>
      <c r="AH83" s="18">
        <f t="shared" si="11"/>
        <v>0</v>
      </c>
      <c r="AI83" s="15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16"/>
      <c r="AU83" s="18">
        <f t="shared" si="12"/>
        <v>0</v>
      </c>
      <c r="AV83" s="15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16"/>
      <c r="BH83" s="18">
        <f t="shared" si="13"/>
        <v>0</v>
      </c>
      <c r="BI83" s="15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16"/>
      <c r="BU83" s="18">
        <f t="shared" si="14"/>
        <v>0</v>
      </c>
      <c r="BV83" s="15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16"/>
      <c r="CH83" s="18">
        <f t="shared" si="15"/>
        <v>0</v>
      </c>
      <c r="CI83" s="15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16"/>
      <c r="CU83" s="18">
        <f t="shared" si="16"/>
        <v>0</v>
      </c>
    </row>
    <row r="84" spans="1:99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87">
        <v>78</v>
      </c>
      <c r="G84" s="51" t="s">
        <v>112</v>
      </c>
      <c r="H84" s="43">
        <v>0</v>
      </c>
      <c r="I84" s="15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16"/>
      <c r="U84" s="18">
        <f t="shared" si="10"/>
        <v>0</v>
      </c>
      <c r="V84" s="15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16"/>
      <c r="AH84" s="18">
        <f t="shared" si="11"/>
        <v>0</v>
      </c>
      <c r="AI84" s="15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16"/>
      <c r="AU84" s="18">
        <f t="shared" si="12"/>
        <v>0</v>
      </c>
      <c r="AV84" s="15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16"/>
      <c r="BH84" s="18">
        <f t="shared" si="13"/>
        <v>0</v>
      </c>
      <c r="BI84" s="15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16"/>
      <c r="BU84" s="18">
        <f t="shared" si="14"/>
        <v>0</v>
      </c>
      <c r="BV84" s="15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16"/>
      <c r="CH84" s="18">
        <f t="shared" si="15"/>
        <v>0</v>
      </c>
      <c r="CI84" s="15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16"/>
      <c r="CU84" s="18">
        <f t="shared" si="16"/>
        <v>0</v>
      </c>
    </row>
    <row r="85" spans="1:99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87">
        <v>79</v>
      </c>
      <c r="G85" s="51" t="s">
        <v>113</v>
      </c>
      <c r="H85" s="43">
        <v>0</v>
      </c>
      <c r="I85" s="15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16"/>
      <c r="U85" s="18">
        <f t="shared" si="10"/>
        <v>0</v>
      </c>
      <c r="V85" s="15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16"/>
      <c r="AH85" s="18">
        <f t="shared" si="11"/>
        <v>0</v>
      </c>
      <c r="AI85" s="15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16"/>
      <c r="AU85" s="18">
        <f t="shared" si="12"/>
        <v>0</v>
      </c>
      <c r="AV85" s="15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16"/>
      <c r="BH85" s="18">
        <f t="shared" si="13"/>
        <v>0</v>
      </c>
      <c r="BI85" s="15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16"/>
      <c r="BU85" s="18">
        <f t="shared" si="14"/>
        <v>0</v>
      </c>
      <c r="BV85" s="15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16"/>
      <c r="CH85" s="18">
        <f t="shared" si="15"/>
        <v>0</v>
      </c>
      <c r="CI85" s="15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16"/>
      <c r="CU85" s="18">
        <f t="shared" si="16"/>
        <v>0</v>
      </c>
    </row>
    <row r="86" spans="1:99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87">
        <v>88</v>
      </c>
      <c r="G86" s="51" t="s">
        <v>115</v>
      </c>
      <c r="H86" s="43">
        <v>0</v>
      </c>
      <c r="I86" s="15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16"/>
      <c r="U86" s="18">
        <f t="shared" si="10"/>
        <v>0</v>
      </c>
      <c r="V86" s="15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16"/>
      <c r="AH86" s="18">
        <f t="shared" si="11"/>
        <v>0</v>
      </c>
      <c r="AI86" s="15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16"/>
      <c r="AU86" s="18">
        <f t="shared" si="12"/>
        <v>0</v>
      </c>
      <c r="AV86" s="15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16"/>
      <c r="BH86" s="18">
        <f t="shared" si="13"/>
        <v>0</v>
      </c>
      <c r="BI86" s="15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16"/>
      <c r="BU86" s="18">
        <f t="shared" si="14"/>
        <v>0</v>
      </c>
      <c r="BV86" s="15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16"/>
      <c r="CH86" s="18">
        <f t="shared" si="15"/>
        <v>0</v>
      </c>
      <c r="CI86" s="15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16"/>
      <c r="CU86" s="18">
        <f t="shared" si="16"/>
        <v>0</v>
      </c>
    </row>
    <row r="87" spans="1:99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87">
        <v>87</v>
      </c>
      <c r="G87" s="51" t="s">
        <v>116</v>
      </c>
      <c r="H87" s="43">
        <v>0</v>
      </c>
      <c r="I87" s="15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16"/>
      <c r="U87" s="18">
        <f t="shared" si="10"/>
        <v>0</v>
      </c>
      <c r="V87" s="15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16"/>
      <c r="AH87" s="18">
        <f t="shared" si="11"/>
        <v>0</v>
      </c>
      <c r="AI87" s="15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16"/>
      <c r="AU87" s="18">
        <f t="shared" si="12"/>
        <v>0</v>
      </c>
      <c r="AV87" s="15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16"/>
      <c r="BH87" s="18">
        <f t="shared" si="13"/>
        <v>0</v>
      </c>
      <c r="BI87" s="15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16"/>
      <c r="BU87" s="18">
        <f t="shared" si="14"/>
        <v>0</v>
      </c>
      <c r="BV87" s="15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16"/>
      <c r="CH87" s="18">
        <f t="shared" si="15"/>
        <v>0</v>
      </c>
      <c r="CI87" s="15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16"/>
      <c r="CU87" s="18">
        <f t="shared" si="16"/>
        <v>0</v>
      </c>
    </row>
    <row r="88" spans="1:99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87">
        <v>287</v>
      </c>
      <c r="G88" s="51" t="s">
        <v>117</v>
      </c>
      <c r="H88" s="43">
        <v>0</v>
      </c>
      <c r="I88" s="15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16"/>
      <c r="U88" s="18">
        <f t="shared" si="10"/>
        <v>0</v>
      </c>
      <c r="V88" s="15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16"/>
      <c r="AH88" s="18">
        <f t="shared" si="11"/>
        <v>0</v>
      </c>
      <c r="AI88" s="15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16"/>
      <c r="AU88" s="18">
        <f t="shared" si="12"/>
        <v>0</v>
      </c>
      <c r="AV88" s="15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16"/>
      <c r="BH88" s="18">
        <f t="shared" si="13"/>
        <v>0</v>
      </c>
      <c r="BI88" s="15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16"/>
      <c r="BU88" s="18">
        <f t="shared" si="14"/>
        <v>0</v>
      </c>
      <c r="BV88" s="15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16"/>
      <c r="CH88" s="18">
        <f t="shared" si="15"/>
        <v>0</v>
      </c>
      <c r="CI88" s="15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16"/>
      <c r="CU88" s="18">
        <f t="shared" si="16"/>
        <v>0</v>
      </c>
    </row>
    <row r="89" spans="1:99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87">
        <v>89</v>
      </c>
      <c r="G89" s="51" t="s">
        <v>118</v>
      </c>
      <c r="H89" s="43">
        <v>0</v>
      </c>
      <c r="I89" s="15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16"/>
      <c r="U89" s="18">
        <f t="shared" si="10"/>
        <v>0</v>
      </c>
      <c r="V89" s="15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16"/>
      <c r="AH89" s="18">
        <f t="shared" si="11"/>
        <v>0</v>
      </c>
      <c r="AI89" s="15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16"/>
      <c r="AU89" s="18">
        <f t="shared" si="12"/>
        <v>0</v>
      </c>
      <c r="AV89" s="15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16"/>
      <c r="BH89" s="18">
        <f t="shared" si="13"/>
        <v>0</v>
      </c>
      <c r="BI89" s="15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16"/>
      <c r="BU89" s="18">
        <f t="shared" si="14"/>
        <v>0</v>
      </c>
      <c r="BV89" s="15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16"/>
      <c r="CH89" s="18">
        <f t="shared" si="15"/>
        <v>0</v>
      </c>
      <c r="CI89" s="15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16"/>
      <c r="CU89" s="18">
        <f t="shared" si="16"/>
        <v>0</v>
      </c>
    </row>
    <row r="90" spans="1:99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87">
        <v>90</v>
      </c>
      <c r="G90" s="51" t="s">
        <v>119</v>
      </c>
      <c r="H90" s="43">
        <v>0</v>
      </c>
      <c r="I90" s="15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16"/>
      <c r="U90" s="18">
        <f t="shared" si="10"/>
        <v>0</v>
      </c>
      <c r="V90" s="15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16"/>
      <c r="AH90" s="18">
        <f t="shared" si="11"/>
        <v>0</v>
      </c>
      <c r="AI90" s="15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16"/>
      <c r="AU90" s="18">
        <f t="shared" si="12"/>
        <v>0</v>
      </c>
      <c r="AV90" s="15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16"/>
      <c r="BH90" s="18">
        <f t="shared" si="13"/>
        <v>0</v>
      </c>
      <c r="BI90" s="15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16"/>
      <c r="BU90" s="18">
        <f t="shared" si="14"/>
        <v>0</v>
      </c>
      <c r="BV90" s="15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16"/>
      <c r="CH90" s="18">
        <f t="shared" si="15"/>
        <v>0</v>
      </c>
      <c r="CI90" s="15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16"/>
      <c r="CU90" s="18">
        <f t="shared" si="16"/>
        <v>0</v>
      </c>
    </row>
    <row r="91" spans="1:99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87">
        <v>68</v>
      </c>
      <c r="G91" s="51" t="s">
        <v>120</v>
      </c>
      <c r="H91" s="43">
        <v>323.93780677054087</v>
      </c>
      <c r="I91" s="15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16"/>
      <c r="U91" s="18">
        <f t="shared" si="10"/>
        <v>0</v>
      </c>
      <c r="V91" s="15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16"/>
      <c r="AH91" s="18">
        <f t="shared" si="11"/>
        <v>0</v>
      </c>
      <c r="AI91" s="15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16"/>
      <c r="AU91" s="18">
        <f t="shared" si="12"/>
        <v>0</v>
      </c>
      <c r="AV91" s="15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16"/>
      <c r="BH91" s="18">
        <f t="shared" si="13"/>
        <v>0</v>
      </c>
      <c r="BI91" s="15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16"/>
      <c r="BU91" s="18">
        <f t="shared" si="14"/>
        <v>0</v>
      </c>
      <c r="BV91" s="15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16"/>
      <c r="CH91" s="18">
        <f t="shared" si="15"/>
        <v>0</v>
      </c>
      <c r="CI91" s="15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16"/>
      <c r="CU91" s="18">
        <f t="shared" si="16"/>
        <v>0</v>
      </c>
    </row>
    <row r="92" spans="1:99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87">
        <v>69</v>
      </c>
      <c r="G92" s="51" t="s">
        <v>121</v>
      </c>
      <c r="H92" s="43">
        <v>460.86745474076184</v>
      </c>
      <c r="I92" s="15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16"/>
      <c r="U92" s="18">
        <f t="shared" si="10"/>
        <v>0</v>
      </c>
      <c r="V92" s="15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16"/>
      <c r="AH92" s="18">
        <f t="shared" si="11"/>
        <v>0</v>
      </c>
      <c r="AI92" s="15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16"/>
      <c r="AU92" s="18">
        <f t="shared" si="12"/>
        <v>0</v>
      </c>
      <c r="AV92" s="15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16"/>
      <c r="BH92" s="18">
        <f t="shared" si="13"/>
        <v>0</v>
      </c>
      <c r="BI92" s="15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16"/>
      <c r="BU92" s="18">
        <f t="shared" si="14"/>
        <v>0</v>
      </c>
      <c r="BV92" s="15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16"/>
      <c r="CH92" s="18">
        <f t="shared" si="15"/>
        <v>0</v>
      </c>
      <c r="CI92" s="15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16"/>
      <c r="CU92" s="18">
        <f t="shared" si="16"/>
        <v>0</v>
      </c>
    </row>
    <row r="93" spans="1:99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87">
        <v>283</v>
      </c>
      <c r="G93" s="51" t="s">
        <v>122</v>
      </c>
      <c r="H93" s="43">
        <v>456.51280162510136</v>
      </c>
      <c r="I93" s="15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16"/>
      <c r="U93" s="18">
        <f t="shared" si="10"/>
        <v>0</v>
      </c>
      <c r="V93" s="15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16"/>
      <c r="AH93" s="18">
        <f t="shared" si="11"/>
        <v>0</v>
      </c>
      <c r="AI93" s="15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16"/>
      <c r="AU93" s="18">
        <f t="shared" si="12"/>
        <v>0</v>
      </c>
      <c r="AV93" s="15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16"/>
      <c r="BH93" s="18">
        <f t="shared" si="13"/>
        <v>0</v>
      </c>
      <c r="BI93" s="15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16"/>
      <c r="BU93" s="18">
        <f t="shared" si="14"/>
        <v>0</v>
      </c>
      <c r="BV93" s="15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16"/>
      <c r="CH93" s="18">
        <f t="shared" si="15"/>
        <v>0</v>
      </c>
      <c r="CI93" s="15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16"/>
      <c r="CU93" s="18">
        <f t="shared" si="16"/>
        <v>0</v>
      </c>
    </row>
    <row r="94" spans="1:99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87">
        <v>284</v>
      </c>
      <c r="G94" s="51" t="s">
        <v>123</v>
      </c>
      <c r="H94" s="43">
        <v>352.96882754161243</v>
      </c>
      <c r="I94" s="15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16"/>
      <c r="U94" s="18">
        <f t="shared" si="10"/>
        <v>0</v>
      </c>
      <c r="V94" s="15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16"/>
      <c r="AH94" s="18">
        <f t="shared" si="11"/>
        <v>0</v>
      </c>
      <c r="AI94" s="15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16"/>
      <c r="AU94" s="18">
        <f t="shared" si="12"/>
        <v>0</v>
      </c>
      <c r="AV94" s="15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16"/>
      <c r="BH94" s="18">
        <f t="shared" si="13"/>
        <v>0</v>
      </c>
      <c r="BI94" s="15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16"/>
      <c r="BU94" s="18">
        <f t="shared" si="14"/>
        <v>0</v>
      </c>
      <c r="BV94" s="15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16"/>
      <c r="CH94" s="18">
        <f t="shared" si="15"/>
        <v>0</v>
      </c>
      <c r="CI94" s="15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16"/>
      <c r="CU94" s="18">
        <f t="shared" si="16"/>
        <v>0</v>
      </c>
    </row>
    <row r="95" spans="1:99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87">
        <v>285</v>
      </c>
      <c r="G95" s="51" t="s">
        <v>124</v>
      </c>
      <c r="H95" s="43">
        <v>359.01695686891907</v>
      </c>
      <c r="I95" s="15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16"/>
      <c r="U95" s="18">
        <f t="shared" si="10"/>
        <v>0</v>
      </c>
      <c r="V95" s="15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16"/>
      <c r="AH95" s="18">
        <f t="shared" si="11"/>
        <v>0</v>
      </c>
      <c r="AI95" s="15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16"/>
      <c r="AU95" s="18">
        <f t="shared" si="12"/>
        <v>0</v>
      </c>
      <c r="AV95" s="15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16"/>
      <c r="BH95" s="18">
        <f t="shared" si="13"/>
        <v>0</v>
      </c>
      <c r="BI95" s="15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16"/>
      <c r="BU95" s="18">
        <f t="shared" si="14"/>
        <v>0</v>
      </c>
      <c r="BV95" s="15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16"/>
      <c r="CH95" s="18">
        <f t="shared" si="15"/>
        <v>0</v>
      </c>
      <c r="CI95" s="15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16"/>
      <c r="CU95" s="18">
        <f t="shared" si="16"/>
        <v>0</v>
      </c>
    </row>
    <row r="96" spans="1:99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87">
        <v>286</v>
      </c>
      <c r="G96" s="51" t="s">
        <v>125</v>
      </c>
      <c r="H96" s="43">
        <v>340.14679336772252</v>
      </c>
      <c r="I96" s="15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16"/>
      <c r="U96" s="18">
        <f t="shared" si="10"/>
        <v>0</v>
      </c>
      <c r="V96" s="15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16"/>
      <c r="AH96" s="18">
        <f t="shared" si="11"/>
        <v>0</v>
      </c>
      <c r="AI96" s="15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16"/>
      <c r="AU96" s="18">
        <f t="shared" si="12"/>
        <v>0</v>
      </c>
      <c r="AV96" s="15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16"/>
      <c r="BH96" s="18">
        <f t="shared" si="13"/>
        <v>0</v>
      </c>
      <c r="BI96" s="15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16"/>
      <c r="BU96" s="18">
        <f t="shared" si="14"/>
        <v>0</v>
      </c>
      <c r="BV96" s="15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16"/>
      <c r="CH96" s="18">
        <f t="shared" si="15"/>
        <v>0</v>
      </c>
      <c r="CI96" s="15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16"/>
      <c r="CU96" s="18">
        <f t="shared" si="16"/>
        <v>0</v>
      </c>
    </row>
    <row r="97" spans="1:99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87">
        <v>67</v>
      </c>
      <c r="G97" s="51" t="s">
        <v>126</v>
      </c>
      <c r="H97" s="43">
        <v>293.21330978782345</v>
      </c>
      <c r="I97" s="15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16"/>
      <c r="U97" s="18">
        <f t="shared" si="10"/>
        <v>0</v>
      </c>
      <c r="V97" s="15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16"/>
      <c r="AH97" s="18">
        <f t="shared" si="11"/>
        <v>0</v>
      </c>
      <c r="AI97" s="15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16"/>
      <c r="AU97" s="18">
        <f t="shared" si="12"/>
        <v>0</v>
      </c>
      <c r="AV97" s="15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16"/>
      <c r="BH97" s="18">
        <f t="shared" si="13"/>
        <v>0</v>
      </c>
      <c r="BI97" s="15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16"/>
      <c r="BU97" s="18">
        <f t="shared" si="14"/>
        <v>0</v>
      </c>
      <c r="BV97" s="15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16"/>
      <c r="CH97" s="18">
        <f t="shared" si="15"/>
        <v>0</v>
      </c>
      <c r="CI97" s="15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16"/>
      <c r="CU97" s="18">
        <f t="shared" si="16"/>
        <v>0</v>
      </c>
    </row>
    <row r="98" spans="1:99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87">
        <v>14370</v>
      </c>
      <c r="G98" s="51" t="s">
        <v>127</v>
      </c>
      <c r="H98" s="43">
        <v>295.87498669183799</v>
      </c>
      <c r="I98" s="15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16"/>
      <c r="U98" s="18">
        <f t="shared" si="10"/>
        <v>0</v>
      </c>
      <c r="V98" s="15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16"/>
      <c r="AH98" s="18">
        <f t="shared" si="11"/>
        <v>0</v>
      </c>
      <c r="AI98" s="15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16"/>
      <c r="AU98" s="18">
        <f t="shared" si="12"/>
        <v>0</v>
      </c>
      <c r="AV98" s="15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16"/>
      <c r="BH98" s="18">
        <f t="shared" si="13"/>
        <v>0</v>
      </c>
      <c r="BI98" s="15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16"/>
      <c r="BU98" s="18">
        <f t="shared" si="14"/>
        <v>0</v>
      </c>
      <c r="BV98" s="15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16"/>
      <c r="CH98" s="18">
        <f t="shared" si="15"/>
        <v>0</v>
      </c>
      <c r="CI98" s="15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16"/>
      <c r="CU98" s="18">
        <f t="shared" si="16"/>
        <v>0</v>
      </c>
    </row>
    <row r="99" spans="1:99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87">
        <v>30036</v>
      </c>
      <c r="G99" s="51" t="s">
        <v>128</v>
      </c>
      <c r="H99" s="43">
        <v>181.49301628168226</v>
      </c>
      <c r="I99" s="15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16"/>
      <c r="U99" s="18">
        <f t="shared" si="10"/>
        <v>0</v>
      </c>
      <c r="V99" s="15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16"/>
      <c r="AH99" s="18">
        <f t="shared" si="11"/>
        <v>0</v>
      </c>
      <c r="AI99" s="15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16"/>
      <c r="AU99" s="18">
        <f t="shared" si="12"/>
        <v>0</v>
      </c>
      <c r="AV99" s="15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16"/>
      <c r="BH99" s="18">
        <f t="shared" si="13"/>
        <v>0</v>
      </c>
      <c r="BI99" s="15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16"/>
      <c r="BU99" s="18">
        <f t="shared" si="14"/>
        <v>0</v>
      </c>
      <c r="BV99" s="15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16"/>
      <c r="CH99" s="18">
        <f t="shared" si="15"/>
        <v>0</v>
      </c>
      <c r="CI99" s="15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16"/>
      <c r="CU99" s="18">
        <f t="shared" si="16"/>
        <v>0</v>
      </c>
    </row>
    <row r="100" spans="1:99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87">
        <v>74</v>
      </c>
      <c r="G100" s="51" t="s">
        <v>130</v>
      </c>
      <c r="H100" s="43">
        <v>434.01376052752096</v>
      </c>
      <c r="I100" s="15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16"/>
      <c r="U100" s="18">
        <f t="shared" si="10"/>
        <v>0</v>
      </c>
      <c r="V100" s="15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16"/>
      <c r="AH100" s="18">
        <f t="shared" si="11"/>
        <v>0</v>
      </c>
      <c r="AI100" s="15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16"/>
      <c r="AU100" s="18">
        <f t="shared" si="12"/>
        <v>0</v>
      </c>
      <c r="AV100" s="15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16"/>
      <c r="BH100" s="18">
        <f t="shared" si="13"/>
        <v>0</v>
      </c>
      <c r="BI100" s="15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16"/>
      <c r="BU100" s="18">
        <f t="shared" si="14"/>
        <v>0</v>
      </c>
      <c r="BV100" s="15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16"/>
      <c r="CH100" s="18">
        <f t="shared" si="15"/>
        <v>0</v>
      </c>
      <c r="CI100" s="15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16"/>
      <c r="CU100" s="18">
        <f t="shared" si="16"/>
        <v>0</v>
      </c>
    </row>
    <row r="101" spans="1:99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87">
        <v>72</v>
      </c>
      <c r="G101" s="51" t="s">
        <v>131</v>
      </c>
      <c r="H101" s="43">
        <v>150.96130800957249</v>
      </c>
      <c r="I101" s="15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16"/>
      <c r="U101" s="18">
        <f t="shared" si="10"/>
        <v>0</v>
      </c>
      <c r="V101" s="15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16"/>
      <c r="AH101" s="18">
        <f t="shared" si="11"/>
        <v>0</v>
      </c>
      <c r="AI101" s="15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16"/>
      <c r="AU101" s="18">
        <f t="shared" si="12"/>
        <v>0</v>
      </c>
      <c r="AV101" s="15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16"/>
      <c r="BH101" s="18">
        <f t="shared" si="13"/>
        <v>0</v>
      </c>
      <c r="BI101" s="15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16"/>
      <c r="BU101" s="18">
        <f t="shared" si="14"/>
        <v>0</v>
      </c>
      <c r="BV101" s="15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16"/>
      <c r="CH101" s="18">
        <f t="shared" si="15"/>
        <v>0</v>
      </c>
      <c r="CI101" s="15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16"/>
      <c r="CU101" s="18">
        <f t="shared" si="16"/>
        <v>0</v>
      </c>
    </row>
    <row r="102" spans="1:99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87">
        <v>75</v>
      </c>
      <c r="G102" s="51" t="s">
        <v>129</v>
      </c>
      <c r="H102" s="43">
        <v>104.99552512204242</v>
      </c>
      <c r="I102" s="15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16"/>
      <c r="U102" s="18">
        <f t="shared" si="10"/>
        <v>0</v>
      </c>
      <c r="V102" s="15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16"/>
      <c r="AH102" s="18">
        <f t="shared" si="11"/>
        <v>0</v>
      </c>
      <c r="AI102" s="15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16"/>
      <c r="AU102" s="18">
        <f t="shared" si="12"/>
        <v>0</v>
      </c>
      <c r="AV102" s="15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16"/>
      <c r="BH102" s="18">
        <f t="shared" si="13"/>
        <v>0</v>
      </c>
      <c r="BI102" s="15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16"/>
      <c r="BU102" s="18">
        <f t="shared" si="14"/>
        <v>0</v>
      </c>
      <c r="BV102" s="15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16"/>
      <c r="CH102" s="18">
        <f t="shared" si="15"/>
        <v>0</v>
      </c>
      <c r="CI102" s="15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16"/>
      <c r="CU102" s="18">
        <f t="shared" si="16"/>
        <v>0</v>
      </c>
    </row>
    <row r="103" spans="1:99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87">
        <v>71</v>
      </c>
      <c r="G103" s="51" t="s">
        <v>132</v>
      </c>
      <c r="H103" s="43">
        <v>359.50080721510352</v>
      </c>
      <c r="I103" s="15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16"/>
      <c r="U103" s="18">
        <f t="shared" si="10"/>
        <v>0</v>
      </c>
      <c r="V103" s="15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16"/>
      <c r="AH103" s="18">
        <f t="shared" si="11"/>
        <v>0</v>
      </c>
      <c r="AI103" s="15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16"/>
      <c r="AU103" s="18">
        <f t="shared" si="12"/>
        <v>0</v>
      </c>
      <c r="AV103" s="15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16"/>
      <c r="BH103" s="18">
        <f t="shared" si="13"/>
        <v>0</v>
      </c>
      <c r="BI103" s="15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16"/>
      <c r="BU103" s="18">
        <f t="shared" si="14"/>
        <v>0</v>
      </c>
      <c r="BV103" s="15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16"/>
      <c r="CH103" s="18">
        <f t="shared" si="15"/>
        <v>0</v>
      </c>
      <c r="CI103" s="15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16"/>
      <c r="CU103" s="18">
        <f t="shared" si="16"/>
        <v>0</v>
      </c>
    </row>
    <row r="104" spans="1:99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87">
        <v>70</v>
      </c>
      <c r="G104" s="51" t="s">
        <v>133</v>
      </c>
      <c r="H104" s="43">
        <v>291.76175874927003</v>
      </c>
      <c r="I104" s="15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16"/>
      <c r="U104" s="18">
        <f t="shared" si="10"/>
        <v>0</v>
      </c>
      <c r="V104" s="15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16"/>
      <c r="AH104" s="18">
        <f t="shared" si="11"/>
        <v>0</v>
      </c>
      <c r="AI104" s="15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16"/>
      <c r="AU104" s="18">
        <f t="shared" si="12"/>
        <v>0</v>
      </c>
      <c r="AV104" s="15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16"/>
      <c r="BH104" s="18">
        <f t="shared" si="13"/>
        <v>0</v>
      </c>
      <c r="BI104" s="15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16"/>
      <c r="BU104" s="18">
        <f t="shared" si="14"/>
        <v>0</v>
      </c>
      <c r="BV104" s="15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16"/>
      <c r="CH104" s="18">
        <f t="shared" si="15"/>
        <v>0</v>
      </c>
      <c r="CI104" s="15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16"/>
      <c r="CU104" s="18">
        <f t="shared" si="16"/>
        <v>0</v>
      </c>
    </row>
    <row r="105" spans="1:99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87">
        <v>64</v>
      </c>
      <c r="G105" s="51" t="s">
        <v>134</v>
      </c>
      <c r="H105" s="43">
        <v>1104.9846430232205</v>
      </c>
      <c r="I105" s="15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1</v>
      </c>
      <c r="Q105" s="2">
        <v>0</v>
      </c>
      <c r="R105" s="2">
        <v>0</v>
      </c>
      <c r="S105" s="2">
        <v>0</v>
      </c>
      <c r="T105" s="16"/>
      <c r="U105" s="18">
        <f t="shared" si="10"/>
        <v>1</v>
      </c>
      <c r="V105" s="15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16"/>
      <c r="AH105" s="18">
        <f t="shared" si="11"/>
        <v>0</v>
      </c>
      <c r="AI105" s="15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1</v>
      </c>
      <c r="AQ105" s="2">
        <v>0</v>
      </c>
      <c r="AR105" s="2">
        <v>0</v>
      </c>
      <c r="AS105" s="2">
        <v>0</v>
      </c>
      <c r="AT105" s="16"/>
      <c r="AU105" s="18">
        <f t="shared" si="12"/>
        <v>1</v>
      </c>
      <c r="AV105" s="15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16"/>
      <c r="BH105" s="18">
        <f t="shared" si="13"/>
        <v>0</v>
      </c>
      <c r="BI105" s="15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16"/>
      <c r="BU105" s="18">
        <f t="shared" si="14"/>
        <v>0</v>
      </c>
      <c r="BV105" s="15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16"/>
      <c r="CH105" s="18">
        <f t="shared" si="15"/>
        <v>0</v>
      </c>
      <c r="CI105" s="15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16"/>
      <c r="CU105" s="18">
        <f t="shared" si="16"/>
        <v>0</v>
      </c>
    </row>
    <row r="106" spans="1:99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87">
        <v>65</v>
      </c>
      <c r="G106" s="51" t="s">
        <v>136</v>
      </c>
      <c r="H106" s="43">
        <v>449.10054413700328</v>
      </c>
      <c r="I106" s="15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16"/>
      <c r="U106" s="18">
        <f t="shared" si="10"/>
        <v>0</v>
      </c>
      <c r="V106" s="15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16"/>
      <c r="AH106" s="18">
        <f t="shared" si="11"/>
        <v>0</v>
      </c>
      <c r="AI106" s="15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16"/>
      <c r="AU106" s="18">
        <f t="shared" si="12"/>
        <v>0</v>
      </c>
      <c r="AV106" s="15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16"/>
      <c r="BH106" s="18">
        <f t="shared" si="13"/>
        <v>0</v>
      </c>
      <c r="BI106" s="15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16"/>
      <c r="BU106" s="18">
        <f t="shared" si="14"/>
        <v>0</v>
      </c>
      <c r="BV106" s="15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16"/>
      <c r="CH106" s="18">
        <f t="shared" si="15"/>
        <v>0</v>
      </c>
      <c r="CI106" s="15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16"/>
      <c r="CU106" s="18">
        <f t="shared" si="16"/>
        <v>0</v>
      </c>
    </row>
    <row r="107" spans="1:99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87">
        <v>279</v>
      </c>
      <c r="G107" s="51" t="s">
        <v>137</v>
      </c>
      <c r="H107" s="43">
        <v>336.84008803070049</v>
      </c>
      <c r="I107" s="15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16"/>
      <c r="U107" s="18">
        <f t="shared" si="10"/>
        <v>0</v>
      </c>
      <c r="V107" s="15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16"/>
      <c r="AH107" s="18">
        <f t="shared" si="11"/>
        <v>0</v>
      </c>
      <c r="AI107" s="15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16"/>
      <c r="AU107" s="18">
        <f t="shared" si="12"/>
        <v>0</v>
      </c>
      <c r="AV107" s="15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16"/>
      <c r="BH107" s="18">
        <f t="shared" si="13"/>
        <v>0</v>
      </c>
      <c r="BI107" s="15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16"/>
      <c r="BU107" s="18">
        <f t="shared" si="14"/>
        <v>0</v>
      </c>
      <c r="BV107" s="15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16"/>
      <c r="CH107" s="18">
        <f t="shared" si="15"/>
        <v>0</v>
      </c>
      <c r="CI107" s="15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16"/>
      <c r="CU107" s="18">
        <f t="shared" si="16"/>
        <v>0</v>
      </c>
    </row>
    <row r="108" spans="1:99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87">
        <v>280</v>
      </c>
      <c r="G108" s="51" t="s">
        <v>138</v>
      </c>
      <c r="H108" s="43">
        <v>760.43825039550757</v>
      </c>
      <c r="I108" s="15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16"/>
      <c r="U108" s="18">
        <f t="shared" si="10"/>
        <v>0</v>
      </c>
      <c r="V108" s="15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16"/>
      <c r="AH108" s="18">
        <f t="shared" si="11"/>
        <v>0</v>
      </c>
      <c r="AI108" s="15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16"/>
      <c r="AU108" s="18">
        <f t="shared" si="12"/>
        <v>0</v>
      </c>
      <c r="AV108" s="15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16"/>
      <c r="BH108" s="18">
        <f t="shared" si="13"/>
        <v>0</v>
      </c>
      <c r="BI108" s="15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16"/>
      <c r="BU108" s="18">
        <f t="shared" si="14"/>
        <v>0</v>
      </c>
      <c r="BV108" s="15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16"/>
      <c r="CH108" s="18">
        <f t="shared" si="15"/>
        <v>0</v>
      </c>
      <c r="CI108" s="15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16"/>
      <c r="CU108" s="18">
        <f t="shared" si="16"/>
        <v>0</v>
      </c>
    </row>
    <row r="109" spans="1:99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87">
        <v>281</v>
      </c>
      <c r="G109" s="51" t="s">
        <v>139</v>
      </c>
      <c r="H109" s="43">
        <v>468.09585665078185</v>
      </c>
      <c r="I109" s="15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16"/>
      <c r="U109" s="18">
        <f t="shared" si="10"/>
        <v>0</v>
      </c>
      <c r="V109" s="15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16"/>
      <c r="AH109" s="18">
        <f t="shared" si="11"/>
        <v>0</v>
      </c>
      <c r="AI109" s="15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16"/>
      <c r="AU109" s="18">
        <f t="shared" si="12"/>
        <v>0</v>
      </c>
      <c r="AV109" s="15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16"/>
      <c r="BH109" s="18">
        <f t="shared" si="13"/>
        <v>0</v>
      </c>
      <c r="BI109" s="15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16"/>
      <c r="BU109" s="18">
        <f t="shared" si="14"/>
        <v>0</v>
      </c>
      <c r="BV109" s="15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16"/>
      <c r="CH109" s="18">
        <f t="shared" si="15"/>
        <v>0</v>
      </c>
      <c r="CI109" s="15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16"/>
      <c r="CU109" s="18">
        <f t="shared" si="16"/>
        <v>0</v>
      </c>
    </row>
    <row r="110" spans="1:99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87">
        <v>282</v>
      </c>
      <c r="G110" s="51" t="s">
        <v>140</v>
      </c>
      <c r="H110" s="43">
        <v>232.68068073559832</v>
      </c>
      <c r="I110" s="15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16"/>
      <c r="U110" s="18">
        <f t="shared" si="10"/>
        <v>0</v>
      </c>
      <c r="V110" s="15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16"/>
      <c r="AH110" s="18">
        <f t="shared" si="11"/>
        <v>0</v>
      </c>
      <c r="AI110" s="15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16"/>
      <c r="AU110" s="18">
        <f t="shared" si="12"/>
        <v>0</v>
      </c>
      <c r="AV110" s="15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16"/>
      <c r="BH110" s="18">
        <f t="shared" si="13"/>
        <v>0</v>
      </c>
      <c r="BI110" s="15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16"/>
      <c r="BU110" s="18">
        <f t="shared" si="14"/>
        <v>0</v>
      </c>
      <c r="BV110" s="15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16"/>
      <c r="CH110" s="18">
        <f t="shared" si="15"/>
        <v>0</v>
      </c>
      <c r="CI110" s="15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16"/>
      <c r="CU110" s="18">
        <f t="shared" si="16"/>
        <v>0</v>
      </c>
    </row>
    <row r="111" spans="1:99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87">
        <v>13005</v>
      </c>
      <c r="G111" s="51" t="s">
        <v>141</v>
      </c>
      <c r="H111" s="43">
        <v>192.16043398356575</v>
      </c>
      <c r="I111" s="15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16"/>
      <c r="U111" s="18">
        <f t="shared" si="10"/>
        <v>0</v>
      </c>
      <c r="V111" s="15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16"/>
      <c r="AH111" s="18">
        <f t="shared" si="11"/>
        <v>0</v>
      </c>
      <c r="AI111" s="15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16"/>
      <c r="AU111" s="18">
        <f t="shared" si="12"/>
        <v>0</v>
      </c>
      <c r="AV111" s="15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16"/>
      <c r="BH111" s="18">
        <f t="shared" si="13"/>
        <v>0</v>
      </c>
      <c r="BI111" s="15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16"/>
      <c r="BU111" s="18">
        <f t="shared" si="14"/>
        <v>0</v>
      </c>
      <c r="BV111" s="15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16"/>
      <c r="CH111" s="18">
        <f t="shared" si="15"/>
        <v>0</v>
      </c>
      <c r="CI111" s="15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16"/>
      <c r="CU111" s="18">
        <f t="shared" si="16"/>
        <v>0</v>
      </c>
    </row>
    <row r="112" spans="1:99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87">
        <v>28965</v>
      </c>
      <c r="G112" s="51" t="s">
        <v>142</v>
      </c>
      <c r="H112" s="43">
        <v>136.1197622112617</v>
      </c>
      <c r="I112" s="15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16"/>
      <c r="U112" s="18">
        <f t="shared" si="10"/>
        <v>0</v>
      </c>
      <c r="V112" s="15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16"/>
      <c r="AH112" s="18">
        <f t="shared" si="11"/>
        <v>0</v>
      </c>
      <c r="AI112" s="15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16"/>
      <c r="AU112" s="18">
        <f t="shared" si="12"/>
        <v>0</v>
      </c>
      <c r="AV112" s="15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16"/>
      <c r="BH112" s="18">
        <f t="shared" si="13"/>
        <v>0</v>
      </c>
      <c r="BI112" s="15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16"/>
      <c r="BU112" s="18">
        <f t="shared" si="14"/>
        <v>0</v>
      </c>
      <c r="BV112" s="15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16"/>
      <c r="CH112" s="18">
        <f t="shared" si="15"/>
        <v>0</v>
      </c>
      <c r="CI112" s="15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16"/>
      <c r="CU112" s="18">
        <f t="shared" si="16"/>
        <v>0</v>
      </c>
    </row>
    <row r="113" spans="1:99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87">
        <v>54</v>
      </c>
      <c r="G113" s="51" t="s">
        <v>143</v>
      </c>
      <c r="H113" s="43">
        <v>903.37777114654273</v>
      </c>
      <c r="I113" s="15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16"/>
      <c r="U113" s="18">
        <f t="shared" si="10"/>
        <v>0</v>
      </c>
      <c r="V113" s="15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16"/>
      <c r="AH113" s="18">
        <f t="shared" si="11"/>
        <v>0</v>
      </c>
      <c r="AI113" s="15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16"/>
      <c r="AU113" s="18">
        <f t="shared" si="12"/>
        <v>0</v>
      </c>
      <c r="AV113" s="15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16"/>
      <c r="BH113" s="18">
        <f t="shared" si="13"/>
        <v>0</v>
      </c>
      <c r="BI113" s="15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16"/>
      <c r="BU113" s="18">
        <f t="shared" si="14"/>
        <v>0</v>
      </c>
      <c r="BV113" s="15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16"/>
      <c r="CH113" s="18">
        <f t="shared" si="15"/>
        <v>0</v>
      </c>
      <c r="CI113" s="15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16"/>
      <c r="CU113" s="18">
        <f t="shared" si="16"/>
        <v>0</v>
      </c>
    </row>
    <row r="114" spans="1:99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87">
        <v>55</v>
      </c>
      <c r="G114" s="51" t="s">
        <v>144</v>
      </c>
      <c r="H114" s="43">
        <v>305.26909823003712</v>
      </c>
      <c r="I114" s="15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16"/>
      <c r="U114" s="18">
        <f t="shared" si="10"/>
        <v>0</v>
      </c>
      <c r="V114" s="15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16"/>
      <c r="AH114" s="18">
        <f t="shared" si="11"/>
        <v>0</v>
      </c>
      <c r="AI114" s="15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16"/>
      <c r="AU114" s="18">
        <f t="shared" si="12"/>
        <v>0</v>
      </c>
      <c r="AV114" s="15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16"/>
      <c r="BH114" s="18">
        <f t="shared" si="13"/>
        <v>0</v>
      </c>
      <c r="BI114" s="15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16"/>
      <c r="BU114" s="18">
        <f t="shared" si="14"/>
        <v>0</v>
      </c>
      <c r="BV114" s="15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16"/>
      <c r="CH114" s="18">
        <f t="shared" si="15"/>
        <v>0</v>
      </c>
      <c r="CI114" s="15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16"/>
      <c r="CU114" s="18">
        <f t="shared" si="16"/>
        <v>0</v>
      </c>
    </row>
    <row r="115" spans="1:99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87">
        <v>56</v>
      </c>
      <c r="G115" s="51" t="s">
        <v>145</v>
      </c>
      <c r="H115" s="43">
        <v>316.95285036099125</v>
      </c>
      <c r="I115" s="15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16"/>
      <c r="U115" s="18">
        <f t="shared" si="10"/>
        <v>0</v>
      </c>
      <c r="V115" s="15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16"/>
      <c r="AH115" s="18">
        <f t="shared" si="11"/>
        <v>0</v>
      </c>
      <c r="AI115" s="15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16"/>
      <c r="AU115" s="18">
        <f t="shared" si="12"/>
        <v>0</v>
      </c>
      <c r="AV115" s="15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16"/>
      <c r="BH115" s="18">
        <f t="shared" si="13"/>
        <v>0</v>
      </c>
      <c r="BI115" s="15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16"/>
      <c r="BU115" s="18">
        <f t="shared" si="14"/>
        <v>0</v>
      </c>
      <c r="BV115" s="15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16"/>
      <c r="CH115" s="18">
        <f t="shared" si="15"/>
        <v>0</v>
      </c>
      <c r="CI115" s="15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16"/>
      <c r="CU115" s="18">
        <f t="shared" si="16"/>
        <v>0</v>
      </c>
    </row>
    <row r="116" spans="1:99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87">
        <v>57</v>
      </c>
      <c r="G116" s="51" t="s">
        <v>146</v>
      </c>
      <c r="H116" s="43">
        <v>294.82829845343969</v>
      </c>
      <c r="I116" s="15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16"/>
      <c r="U116" s="18">
        <f t="shared" si="10"/>
        <v>0</v>
      </c>
      <c r="V116" s="15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16"/>
      <c r="AH116" s="18">
        <f t="shared" si="11"/>
        <v>0</v>
      </c>
      <c r="AI116" s="15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16"/>
      <c r="AU116" s="18">
        <f t="shared" si="12"/>
        <v>0</v>
      </c>
      <c r="AV116" s="15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16"/>
      <c r="BH116" s="18">
        <f t="shared" si="13"/>
        <v>0</v>
      </c>
      <c r="BI116" s="15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16"/>
      <c r="BU116" s="18">
        <f t="shared" si="14"/>
        <v>0</v>
      </c>
      <c r="BV116" s="15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16"/>
      <c r="CH116" s="18">
        <f t="shared" si="15"/>
        <v>0</v>
      </c>
      <c r="CI116" s="15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16"/>
      <c r="CU116" s="18">
        <f t="shared" si="16"/>
        <v>0</v>
      </c>
    </row>
    <row r="117" spans="1:99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87">
        <v>58</v>
      </c>
      <c r="G117" s="51" t="s">
        <v>147</v>
      </c>
      <c r="H117" s="43">
        <v>322.91902166190414</v>
      </c>
      <c r="I117" s="15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16"/>
      <c r="U117" s="18">
        <f t="shared" si="10"/>
        <v>0</v>
      </c>
      <c r="V117" s="15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16"/>
      <c r="AH117" s="18">
        <f t="shared" si="11"/>
        <v>0</v>
      </c>
      <c r="AI117" s="15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16"/>
      <c r="AU117" s="18">
        <f t="shared" si="12"/>
        <v>0</v>
      </c>
      <c r="AV117" s="15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16"/>
      <c r="BH117" s="18">
        <f t="shared" si="13"/>
        <v>0</v>
      </c>
      <c r="BI117" s="15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16"/>
      <c r="BU117" s="18">
        <f t="shared" si="14"/>
        <v>0</v>
      </c>
      <c r="BV117" s="15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16"/>
      <c r="CH117" s="18">
        <f t="shared" si="15"/>
        <v>0</v>
      </c>
      <c r="CI117" s="15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16"/>
      <c r="CU117" s="18">
        <f t="shared" si="16"/>
        <v>0</v>
      </c>
    </row>
    <row r="118" spans="1:99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87">
        <v>59</v>
      </c>
      <c r="G118" s="51" t="s">
        <v>148</v>
      </c>
      <c r="H118" s="43">
        <v>355.48437334605319</v>
      </c>
      <c r="I118" s="15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16"/>
      <c r="U118" s="18">
        <f t="shared" si="10"/>
        <v>0</v>
      </c>
      <c r="V118" s="15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16"/>
      <c r="AH118" s="18">
        <f t="shared" si="11"/>
        <v>0</v>
      </c>
      <c r="AI118" s="15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16"/>
      <c r="AU118" s="18">
        <f t="shared" si="12"/>
        <v>0</v>
      </c>
      <c r="AV118" s="15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16"/>
      <c r="BH118" s="18">
        <f t="shared" si="13"/>
        <v>0</v>
      </c>
      <c r="BI118" s="15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16"/>
      <c r="BU118" s="18">
        <f t="shared" si="14"/>
        <v>0</v>
      </c>
      <c r="BV118" s="15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16"/>
      <c r="CH118" s="18">
        <f t="shared" si="15"/>
        <v>0</v>
      </c>
      <c r="CI118" s="15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16"/>
      <c r="CU118" s="18">
        <f t="shared" si="16"/>
        <v>0</v>
      </c>
    </row>
    <row r="119" spans="1:99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87">
        <v>6946</v>
      </c>
      <c r="G119" s="51" t="s">
        <v>149</v>
      </c>
      <c r="H119" s="43">
        <v>637.88314825592431</v>
      </c>
      <c r="I119" s="15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16"/>
      <c r="U119" s="18">
        <f t="shared" si="10"/>
        <v>0</v>
      </c>
      <c r="V119" s="15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16"/>
      <c r="AH119" s="18">
        <f t="shared" si="11"/>
        <v>0</v>
      </c>
      <c r="AI119" s="15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16"/>
      <c r="AU119" s="18">
        <f t="shared" si="12"/>
        <v>0</v>
      </c>
      <c r="AV119" s="15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16"/>
      <c r="BH119" s="18">
        <f t="shared" si="13"/>
        <v>0</v>
      </c>
      <c r="BI119" s="15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16"/>
      <c r="BU119" s="18">
        <f t="shared" si="14"/>
        <v>0</v>
      </c>
      <c r="BV119" s="15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16"/>
      <c r="CH119" s="18">
        <f t="shared" si="15"/>
        <v>0</v>
      </c>
      <c r="CI119" s="15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16"/>
      <c r="CU119" s="18">
        <f t="shared" si="16"/>
        <v>0</v>
      </c>
    </row>
    <row r="120" spans="1:99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87">
        <v>63</v>
      </c>
      <c r="G120" s="51" t="s">
        <v>151</v>
      </c>
      <c r="H120" s="43">
        <v>832.28089647733248</v>
      </c>
      <c r="I120" s="15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16"/>
      <c r="U120" s="18">
        <f t="shared" si="10"/>
        <v>0</v>
      </c>
      <c r="V120" s="15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16"/>
      <c r="AH120" s="18">
        <f t="shared" si="11"/>
        <v>0</v>
      </c>
      <c r="AI120" s="15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16"/>
      <c r="AU120" s="18">
        <f t="shared" si="12"/>
        <v>0</v>
      </c>
      <c r="AV120" s="15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16"/>
      <c r="BH120" s="18">
        <f t="shared" si="13"/>
        <v>0</v>
      </c>
      <c r="BI120" s="15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16"/>
      <c r="BU120" s="18">
        <f t="shared" si="14"/>
        <v>0</v>
      </c>
      <c r="BV120" s="15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16"/>
      <c r="CH120" s="18">
        <f t="shared" si="15"/>
        <v>0</v>
      </c>
      <c r="CI120" s="15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16"/>
      <c r="CU120" s="18">
        <f t="shared" si="16"/>
        <v>0</v>
      </c>
    </row>
    <row r="121" spans="1:99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87">
        <v>62</v>
      </c>
      <c r="G121" s="51" t="s">
        <v>152</v>
      </c>
      <c r="H121" s="43">
        <v>844.71042002090076</v>
      </c>
      <c r="I121" s="15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16"/>
      <c r="U121" s="18">
        <f t="shared" si="10"/>
        <v>0</v>
      </c>
      <c r="V121" s="15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16"/>
      <c r="AH121" s="18">
        <f t="shared" si="11"/>
        <v>0</v>
      </c>
      <c r="AI121" s="15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16"/>
      <c r="AU121" s="18">
        <f t="shared" si="12"/>
        <v>0</v>
      </c>
      <c r="AV121" s="15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16"/>
      <c r="BH121" s="18">
        <f t="shared" si="13"/>
        <v>0</v>
      </c>
      <c r="BI121" s="15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16"/>
      <c r="BU121" s="18">
        <f t="shared" si="14"/>
        <v>0</v>
      </c>
      <c r="BV121" s="15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16"/>
      <c r="CH121" s="18">
        <f t="shared" si="15"/>
        <v>0</v>
      </c>
      <c r="CI121" s="15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16"/>
      <c r="CU121" s="18">
        <f t="shared" si="16"/>
        <v>0</v>
      </c>
    </row>
    <row r="122" spans="1:99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87">
        <v>60</v>
      </c>
      <c r="G122" s="51" t="s">
        <v>153</v>
      </c>
      <c r="H122" s="43">
        <v>480.02819925260724</v>
      </c>
      <c r="I122" s="15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16"/>
      <c r="U122" s="18">
        <f t="shared" si="10"/>
        <v>0</v>
      </c>
      <c r="V122" s="15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16"/>
      <c r="AH122" s="18">
        <f t="shared" si="11"/>
        <v>0</v>
      </c>
      <c r="AI122" s="15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16"/>
      <c r="AU122" s="18">
        <f t="shared" si="12"/>
        <v>0</v>
      </c>
      <c r="AV122" s="15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16"/>
      <c r="BH122" s="18">
        <f t="shared" si="13"/>
        <v>0</v>
      </c>
      <c r="BI122" s="15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16"/>
      <c r="BU122" s="18">
        <f t="shared" si="14"/>
        <v>0</v>
      </c>
      <c r="BV122" s="15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16"/>
      <c r="CH122" s="18">
        <f t="shared" si="15"/>
        <v>0</v>
      </c>
      <c r="CI122" s="15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16"/>
      <c r="CU122" s="18">
        <f t="shared" si="16"/>
        <v>0</v>
      </c>
    </row>
    <row r="123" spans="1:99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87">
        <v>61</v>
      </c>
      <c r="G123" s="51" t="s">
        <v>154</v>
      </c>
      <c r="H123" s="43">
        <v>563.80318793625759</v>
      </c>
      <c r="I123" s="15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16"/>
      <c r="U123" s="18">
        <f t="shared" si="10"/>
        <v>0</v>
      </c>
      <c r="V123" s="15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16"/>
      <c r="AH123" s="18">
        <f t="shared" si="11"/>
        <v>0</v>
      </c>
      <c r="AI123" s="15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16"/>
      <c r="AU123" s="18">
        <f t="shared" si="12"/>
        <v>0</v>
      </c>
      <c r="AV123" s="15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16"/>
      <c r="BH123" s="18">
        <f t="shared" si="13"/>
        <v>0</v>
      </c>
      <c r="BI123" s="15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16"/>
      <c r="BU123" s="18">
        <f t="shared" si="14"/>
        <v>0</v>
      </c>
      <c r="BV123" s="15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16"/>
      <c r="CH123" s="18">
        <f t="shared" si="15"/>
        <v>0</v>
      </c>
      <c r="CI123" s="15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16"/>
      <c r="CU123" s="18">
        <f t="shared" si="16"/>
        <v>0</v>
      </c>
    </row>
    <row r="124" spans="1:99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87">
        <v>37</v>
      </c>
      <c r="G124" s="51" t="s">
        <v>156</v>
      </c>
      <c r="H124" s="43">
        <v>0</v>
      </c>
      <c r="I124" s="15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16"/>
      <c r="U124" s="18">
        <f t="shared" si="10"/>
        <v>0</v>
      </c>
      <c r="V124" s="15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16"/>
      <c r="AH124" s="18">
        <f t="shared" si="11"/>
        <v>0</v>
      </c>
      <c r="AI124" s="15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16"/>
      <c r="AU124" s="18">
        <f t="shared" si="12"/>
        <v>0</v>
      </c>
      <c r="AV124" s="15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16"/>
      <c r="BH124" s="18">
        <f t="shared" si="13"/>
        <v>0</v>
      </c>
      <c r="BI124" s="15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16"/>
      <c r="BU124" s="18">
        <f t="shared" si="14"/>
        <v>0</v>
      </c>
      <c r="BV124" s="15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16"/>
      <c r="CH124" s="18">
        <f t="shared" si="15"/>
        <v>0</v>
      </c>
      <c r="CI124" s="15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16"/>
      <c r="CU124" s="18">
        <f t="shared" si="16"/>
        <v>0</v>
      </c>
    </row>
    <row r="125" spans="1:99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87">
        <v>47</v>
      </c>
      <c r="G125" s="51" t="s">
        <v>157</v>
      </c>
      <c r="H125" s="43">
        <v>0</v>
      </c>
      <c r="I125" s="15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16"/>
      <c r="U125" s="18">
        <f t="shared" si="10"/>
        <v>0</v>
      </c>
      <c r="V125" s="15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16"/>
      <c r="AH125" s="18">
        <f t="shared" si="11"/>
        <v>0</v>
      </c>
      <c r="AI125" s="15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16"/>
      <c r="AU125" s="18">
        <f t="shared" si="12"/>
        <v>0</v>
      </c>
      <c r="AV125" s="15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16"/>
      <c r="BH125" s="18">
        <f t="shared" si="13"/>
        <v>0</v>
      </c>
      <c r="BI125" s="15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16"/>
      <c r="BU125" s="18">
        <f t="shared" si="14"/>
        <v>0</v>
      </c>
      <c r="BV125" s="15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16"/>
      <c r="CH125" s="18">
        <f t="shared" si="15"/>
        <v>0</v>
      </c>
      <c r="CI125" s="15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16"/>
      <c r="CU125" s="18">
        <f t="shared" si="16"/>
        <v>0</v>
      </c>
    </row>
    <row r="126" spans="1:99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87">
        <v>45</v>
      </c>
      <c r="G126" s="51" t="s">
        <v>158</v>
      </c>
      <c r="H126" s="43">
        <v>0</v>
      </c>
      <c r="I126" s="15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16"/>
      <c r="U126" s="18">
        <f t="shared" si="10"/>
        <v>0</v>
      </c>
      <c r="V126" s="15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16"/>
      <c r="AH126" s="18">
        <f t="shared" si="11"/>
        <v>0</v>
      </c>
      <c r="AI126" s="15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16"/>
      <c r="AU126" s="18">
        <f t="shared" si="12"/>
        <v>0</v>
      </c>
      <c r="AV126" s="15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16"/>
      <c r="BH126" s="18">
        <f t="shared" si="13"/>
        <v>0</v>
      </c>
      <c r="BI126" s="15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16"/>
      <c r="BU126" s="18">
        <f t="shared" si="14"/>
        <v>0</v>
      </c>
      <c r="BV126" s="15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0</v>
      </c>
      <c r="CG126" s="16"/>
      <c r="CH126" s="18">
        <f t="shared" si="15"/>
        <v>0</v>
      </c>
      <c r="CI126" s="15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16"/>
      <c r="CU126" s="18">
        <f t="shared" si="16"/>
        <v>0</v>
      </c>
    </row>
    <row r="127" spans="1:99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87">
        <v>38</v>
      </c>
      <c r="G127" s="51" t="s">
        <v>159</v>
      </c>
      <c r="H127" s="43">
        <v>0</v>
      </c>
      <c r="I127" s="15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16"/>
      <c r="U127" s="18">
        <f t="shared" si="10"/>
        <v>0</v>
      </c>
      <c r="V127" s="15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16"/>
      <c r="AH127" s="18">
        <f t="shared" si="11"/>
        <v>0</v>
      </c>
      <c r="AI127" s="15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16"/>
      <c r="AU127" s="18">
        <f t="shared" si="12"/>
        <v>0</v>
      </c>
      <c r="AV127" s="15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16"/>
      <c r="BH127" s="18">
        <f t="shared" si="13"/>
        <v>0</v>
      </c>
      <c r="BI127" s="15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16"/>
      <c r="BU127" s="18">
        <f t="shared" si="14"/>
        <v>0</v>
      </c>
      <c r="BV127" s="15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16"/>
      <c r="CH127" s="18">
        <f t="shared" si="15"/>
        <v>0</v>
      </c>
      <c r="CI127" s="15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16"/>
      <c r="CU127" s="18">
        <f t="shared" si="16"/>
        <v>0</v>
      </c>
    </row>
    <row r="128" spans="1:99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87">
        <v>39</v>
      </c>
      <c r="G128" s="51" t="s">
        <v>160</v>
      </c>
      <c r="H128" s="43">
        <v>0</v>
      </c>
      <c r="I128" s="15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16"/>
      <c r="U128" s="18">
        <f t="shared" si="10"/>
        <v>0</v>
      </c>
      <c r="V128" s="15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16"/>
      <c r="AH128" s="18">
        <f t="shared" si="11"/>
        <v>0</v>
      </c>
      <c r="AI128" s="15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16"/>
      <c r="AU128" s="18">
        <f t="shared" si="12"/>
        <v>0</v>
      </c>
      <c r="AV128" s="15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16"/>
      <c r="BH128" s="18">
        <f t="shared" si="13"/>
        <v>0</v>
      </c>
      <c r="BI128" s="15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16"/>
      <c r="BU128" s="18">
        <f t="shared" si="14"/>
        <v>0</v>
      </c>
      <c r="BV128" s="15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16"/>
      <c r="CH128" s="18">
        <f t="shared" si="15"/>
        <v>0</v>
      </c>
      <c r="CI128" s="15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16"/>
      <c r="CU128" s="18">
        <f t="shared" si="16"/>
        <v>0</v>
      </c>
    </row>
    <row r="129" spans="1:99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87">
        <v>40</v>
      </c>
      <c r="G129" s="51" t="s">
        <v>161</v>
      </c>
      <c r="H129" s="43">
        <v>0</v>
      </c>
      <c r="I129" s="15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16"/>
      <c r="U129" s="18">
        <f t="shared" si="10"/>
        <v>0</v>
      </c>
      <c r="V129" s="15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16"/>
      <c r="AH129" s="18">
        <f t="shared" si="11"/>
        <v>0</v>
      </c>
      <c r="AI129" s="15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16"/>
      <c r="AU129" s="18">
        <f t="shared" si="12"/>
        <v>0</v>
      </c>
      <c r="AV129" s="15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16"/>
      <c r="BH129" s="18">
        <f t="shared" si="13"/>
        <v>0</v>
      </c>
      <c r="BI129" s="15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16"/>
      <c r="BU129" s="18">
        <f t="shared" si="14"/>
        <v>0</v>
      </c>
      <c r="BV129" s="15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16"/>
      <c r="CH129" s="18">
        <f t="shared" si="15"/>
        <v>0</v>
      </c>
      <c r="CI129" s="15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16"/>
      <c r="CU129" s="18">
        <f t="shared" si="16"/>
        <v>0</v>
      </c>
    </row>
    <row r="130" spans="1:99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87">
        <v>41</v>
      </c>
      <c r="G130" s="51" t="s">
        <v>162</v>
      </c>
      <c r="H130" s="43">
        <v>0</v>
      </c>
      <c r="I130" s="15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16"/>
      <c r="U130" s="18">
        <f t="shared" si="10"/>
        <v>0</v>
      </c>
      <c r="V130" s="15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16"/>
      <c r="AH130" s="18">
        <f t="shared" si="11"/>
        <v>0</v>
      </c>
      <c r="AI130" s="15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16"/>
      <c r="AU130" s="18">
        <f t="shared" si="12"/>
        <v>0</v>
      </c>
      <c r="AV130" s="15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16"/>
      <c r="BH130" s="18">
        <f t="shared" si="13"/>
        <v>0</v>
      </c>
      <c r="BI130" s="15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16"/>
      <c r="BU130" s="18">
        <f t="shared" si="14"/>
        <v>0</v>
      </c>
      <c r="BV130" s="15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16"/>
      <c r="CH130" s="18">
        <f t="shared" si="15"/>
        <v>0</v>
      </c>
      <c r="CI130" s="15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16"/>
      <c r="CU130" s="18">
        <f t="shared" si="16"/>
        <v>0</v>
      </c>
    </row>
    <row r="131" spans="1:99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87">
        <v>42</v>
      </c>
      <c r="G131" s="51" t="s">
        <v>163</v>
      </c>
      <c r="H131" s="43">
        <v>0</v>
      </c>
      <c r="I131" s="15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16"/>
      <c r="U131" s="18">
        <f t="shared" si="10"/>
        <v>0</v>
      </c>
      <c r="V131" s="15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16"/>
      <c r="AH131" s="18">
        <f t="shared" si="11"/>
        <v>0</v>
      </c>
      <c r="AI131" s="15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16"/>
      <c r="AU131" s="18">
        <f t="shared" si="12"/>
        <v>0</v>
      </c>
      <c r="AV131" s="15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16"/>
      <c r="BH131" s="18">
        <f t="shared" si="13"/>
        <v>0</v>
      </c>
      <c r="BI131" s="15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16"/>
      <c r="BU131" s="18">
        <f t="shared" si="14"/>
        <v>0</v>
      </c>
      <c r="BV131" s="15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16"/>
      <c r="CH131" s="18">
        <f t="shared" si="15"/>
        <v>0</v>
      </c>
      <c r="CI131" s="15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16"/>
      <c r="CU131" s="18">
        <f t="shared" si="16"/>
        <v>0</v>
      </c>
    </row>
    <row r="132" spans="1:99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87">
        <v>43</v>
      </c>
      <c r="G132" s="51" t="s">
        <v>164</v>
      </c>
      <c r="H132" s="43">
        <v>0</v>
      </c>
      <c r="I132" s="15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16"/>
      <c r="U132" s="18">
        <f t="shared" si="10"/>
        <v>0</v>
      </c>
      <c r="V132" s="15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16"/>
      <c r="AH132" s="18">
        <f t="shared" si="11"/>
        <v>0</v>
      </c>
      <c r="AI132" s="15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16"/>
      <c r="AU132" s="18">
        <f t="shared" si="12"/>
        <v>0</v>
      </c>
      <c r="AV132" s="15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16"/>
      <c r="BH132" s="18">
        <f t="shared" si="13"/>
        <v>0</v>
      </c>
      <c r="BI132" s="15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16"/>
      <c r="BU132" s="18">
        <f t="shared" si="14"/>
        <v>0</v>
      </c>
      <c r="BV132" s="15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16"/>
      <c r="CH132" s="18">
        <f t="shared" si="15"/>
        <v>0</v>
      </c>
      <c r="CI132" s="15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16"/>
      <c r="CU132" s="18">
        <f t="shared" si="16"/>
        <v>0</v>
      </c>
    </row>
    <row r="133" spans="1:99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87">
        <v>46</v>
      </c>
      <c r="G133" s="51" t="s">
        <v>165</v>
      </c>
      <c r="H133" s="43">
        <v>0</v>
      </c>
      <c r="I133" s="15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16"/>
      <c r="U133" s="18">
        <f t="shared" si="10"/>
        <v>0</v>
      </c>
      <c r="V133" s="15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16"/>
      <c r="AH133" s="18">
        <f t="shared" si="11"/>
        <v>0</v>
      </c>
      <c r="AI133" s="15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16"/>
      <c r="AU133" s="18">
        <f t="shared" si="12"/>
        <v>0</v>
      </c>
      <c r="AV133" s="15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16"/>
      <c r="BH133" s="18">
        <f t="shared" si="13"/>
        <v>0</v>
      </c>
      <c r="BI133" s="15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16"/>
      <c r="BU133" s="18">
        <f t="shared" si="14"/>
        <v>0</v>
      </c>
      <c r="BV133" s="15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16"/>
      <c r="CH133" s="18">
        <f t="shared" si="15"/>
        <v>0</v>
      </c>
      <c r="CI133" s="15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16"/>
      <c r="CU133" s="18">
        <f t="shared" si="16"/>
        <v>0</v>
      </c>
    </row>
    <row r="134" spans="1:99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87">
        <v>277</v>
      </c>
      <c r="G134" s="51" t="s">
        <v>166</v>
      </c>
      <c r="H134" s="43">
        <v>0</v>
      </c>
      <c r="I134" s="15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16"/>
      <c r="U134" s="18">
        <f t="shared" si="10"/>
        <v>0</v>
      </c>
      <c r="V134" s="15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16"/>
      <c r="AH134" s="18">
        <f t="shared" si="11"/>
        <v>0</v>
      </c>
      <c r="AI134" s="15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16"/>
      <c r="AU134" s="18">
        <f t="shared" si="12"/>
        <v>0</v>
      </c>
      <c r="AV134" s="15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16"/>
      <c r="BH134" s="18">
        <f t="shared" si="13"/>
        <v>0</v>
      </c>
      <c r="BI134" s="15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16"/>
      <c r="BU134" s="18">
        <f t="shared" si="14"/>
        <v>0</v>
      </c>
      <c r="BV134" s="15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16"/>
      <c r="CH134" s="18">
        <f t="shared" si="15"/>
        <v>0</v>
      </c>
      <c r="CI134" s="15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16"/>
      <c r="CU134" s="18">
        <f t="shared" si="16"/>
        <v>0</v>
      </c>
    </row>
    <row r="135" spans="1:99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89">
        <v>6727</v>
      </c>
      <c r="G135" s="51" t="s">
        <v>167</v>
      </c>
      <c r="H135" s="43">
        <v>0</v>
      </c>
      <c r="I135" s="15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16"/>
      <c r="U135" s="18">
        <f t="shared" ref="U135:U198" si="17">SUM(I135:T135)</f>
        <v>0</v>
      </c>
      <c r="V135" s="15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16"/>
      <c r="AH135" s="18">
        <f t="shared" ref="AH135:AH198" si="18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16"/>
      <c r="AU135" s="18">
        <f t="shared" ref="AU135:AU198" si="19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16"/>
      <c r="BH135" s="18">
        <f t="shared" ref="BH135:BH198" si="20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16"/>
      <c r="BU135" s="18">
        <f t="shared" ref="BU135:BU198" si="21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16"/>
      <c r="CH135" s="18">
        <f t="shared" ref="CH135:CH198" si="22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16"/>
      <c r="CU135" s="18">
        <f t="shared" ref="CU135:CU198" si="23">SUM(CI135:CT135)</f>
        <v>0</v>
      </c>
    </row>
    <row r="136" spans="1:99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90">
        <v>24407</v>
      </c>
      <c r="G136" s="51" t="s">
        <v>168</v>
      </c>
      <c r="H136" s="43">
        <v>0</v>
      </c>
      <c r="I136" s="15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16"/>
      <c r="U136" s="18">
        <f t="shared" si="17"/>
        <v>0</v>
      </c>
      <c r="V136" s="15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16"/>
      <c r="AH136" s="18">
        <f t="shared" si="18"/>
        <v>0</v>
      </c>
      <c r="AI136" s="15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16"/>
      <c r="AU136" s="18">
        <f t="shared" si="19"/>
        <v>0</v>
      </c>
      <c r="AV136" s="15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16"/>
      <c r="BH136" s="18">
        <f t="shared" si="20"/>
        <v>0</v>
      </c>
      <c r="BI136" s="15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16"/>
      <c r="BU136" s="18">
        <f t="shared" si="21"/>
        <v>0</v>
      </c>
      <c r="BV136" s="15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16"/>
      <c r="CH136" s="18">
        <f t="shared" si="22"/>
        <v>0</v>
      </c>
      <c r="CI136" s="15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16"/>
      <c r="CU136" s="18">
        <f t="shared" si="23"/>
        <v>0</v>
      </c>
    </row>
    <row r="137" spans="1:99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88">
        <v>53</v>
      </c>
      <c r="G137" s="51" t="s">
        <v>171</v>
      </c>
      <c r="H137" s="43">
        <v>0</v>
      </c>
      <c r="I137" s="15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16"/>
      <c r="U137" s="18">
        <f t="shared" si="17"/>
        <v>0</v>
      </c>
      <c r="V137" s="15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16"/>
      <c r="AH137" s="18">
        <f t="shared" si="18"/>
        <v>0</v>
      </c>
      <c r="AI137" s="15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16"/>
      <c r="AU137" s="18">
        <f t="shared" si="19"/>
        <v>0</v>
      </c>
      <c r="AV137" s="15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16"/>
      <c r="BH137" s="18">
        <f t="shared" si="20"/>
        <v>0</v>
      </c>
      <c r="BI137" s="15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16"/>
      <c r="BU137" s="18">
        <f t="shared" si="21"/>
        <v>0</v>
      </c>
      <c r="BV137" s="15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16"/>
      <c r="CH137" s="18">
        <f t="shared" si="22"/>
        <v>0</v>
      </c>
      <c r="CI137" s="15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16"/>
      <c r="CU137" s="18">
        <f t="shared" si="23"/>
        <v>0</v>
      </c>
    </row>
    <row r="138" spans="1:99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88">
        <v>278</v>
      </c>
      <c r="G138" s="51" t="s">
        <v>172</v>
      </c>
      <c r="H138" s="43">
        <v>0</v>
      </c>
      <c r="I138" s="15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16"/>
      <c r="U138" s="18">
        <f t="shared" si="17"/>
        <v>0</v>
      </c>
      <c r="V138" s="15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16"/>
      <c r="AH138" s="18">
        <f t="shared" si="18"/>
        <v>0</v>
      </c>
      <c r="AI138" s="15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16"/>
      <c r="AU138" s="18">
        <f t="shared" si="19"/>
        <v>0</v>
      </c>
      <c r="AV138" s="15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16"/>
      <c r="BH138" s="18">
        <f t="shared" si="20"/>
        <v>0</v>
      </c>
      <c r="BI138" s="15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16"/>
      <c r="BU138" s="18">
        <f t="shared" si="21"/>
        <v>0</v>
      </c>
      <c r="BV138" s="15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16"/>
      <c r="CH138" s="18">
        <f t="shared" si="22"/>
        <v>0</v>
      </c>
      <c r="CI138" s="15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16"/>
      <c r="CU138" s="18">
        <f t="shared" si="23"/>
        <v>0</v>
      </c>
    </row>
    <row r="139" spans="1:99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87">
        <v>118</v>
      </c>
      <c r="G139" s="51" t="s">
        <v>176</v>
      </c>
      <c r="H139" s="43">
        <v>0</v>
      </c>
      <c r="I139" s="15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1</v>
      </c>
      <c r="Q139" s="2">
        <v>0</v>
      </c>
      <c r="R139" s="2">
        <v>0</v>
      </c>
      <c r="S139" s="2">
        <v>0</v>
      </c>
      <c r="T139" s="16"/>
      <c r="U139" s="18">
        <f t="shared" si="17"/>
        <v>1</v>
      </c>
      <c r="V139" s="15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16"/>
      <c r="AH139" s="18">
        <f t="shared" si="18"/>
        <v>0</v>
      </c>
      <c r="AI139" s="15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16"/>
      <c r="AU139" s="18">
        <f t="shared" si="19"/>
        <v>0</v>
      </c>
      <c r="AV139" s="15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16"/>
      <c r="BH139" s="18">
        <f t="shared" si="20"/>
        <v>0</v>
      </c>
      <c r="BI139" s="15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16"/>
      <c r="BU139" s="18">
        <f t="shared" si="21"/>
        <v>0</v>
      </c>
      <c r="BV139" s="15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16"/>
      <c r="CH139" s="18">
        <f t="shared" si="22"/>
        <v>0</v>
      </c>
      <c r="CI139" s="15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16"/>
      <c r="CU139" s="18">
        <f t="shared" si="23"/>
        <v>0</v>
      </c>
    </row>
    <row r="140" spans="1:99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87">
        <v>119</v>
      </c>
      <c r="G140" s="51" t="s">
        <v>177</v>
      </c>
      <c r="H140" s="43">
        <v>0</v>
      </c>
      <c r="I140" s="15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16"/>
      <c r="U140" s="18">
        <f t="shared" si="17"/>
        <v>0</v>
      </c>
      <c r="V140" s="15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16"/>
      <c r="AH140" s="18">
        <f t="shared" si="18"/>
        <v>0</v>
      </c>
      <c r="AI140" s="15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16"/>
      <c r="AU140" s="18">
        <f t="shared" si="19"/>
        <v>0</v>
      </c>
      <c r="AV140" s="15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16"/>
      <c r="BH140" s="18">
        <f t="shared" si="20"/>
        <v>0</v>
      </c>
      <c r="BI140" s="15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16"/>
      <c r="BU140" s="18">
        <f t="shared" si="21"/>
        <v>0</v>
      </c>
      <c r="BV140" s="15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16"/>
      <c r="CH140" s="18">
        <f t="shared" si="22"/>
        <v>0</v>
      </c>
      <c r="CI140" s="15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16"/>
      <c r="CU140" s="18">
        <f t="shared" si="23"/>
        <v>0</v>
      </c>
    </row>
    <row r="141" spans="1:99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87">
        <v>120</v>
      </c>
      <c r="G141" s="51" t="s">
        <v>178</v>
      </c>
      <c r="H141" s="43">
        <v>0</v>
      </c>
      <c r="I141" s="15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16"/>
      <c r="U141" s="18">
        <f t="shared" si="17"/>
        <v>0</v>
      </c>
      <c r="V141" s="15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16"/>
      <c r="AH141" s="18">
        <f t="shared" si="18"/>
        <v>0</v>
      </c>
      <c r="AI141" s="15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16"/>
      <c r="AU141" s="18">
        <f t="shared" si="19"/>
        <v>0</v>
      </c>
      <c r="AV141" s="15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16"/>
      <c r="BH141" s="18">
        <f t="shared" si="20"/>
        <v>0</v>
      </c>
      <c r="BI141" s="15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16"/>
      <c r="BU141" s="18">
        <f t="shared" si="21"/>
        <v>0</v>
      </c>
      <c r="BV141" s="15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16"/>
      <c r="CH141" s="18">
        <f t="shared" si="22"/>
        <v>0</v>
      </c>
      <c r="CI141" s="15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16"/>
      <c r="CU141" s="18">
        <f t="shared" si="23"/>
        <v>0</v>
      </c>
    </row>
    <row r="142" spans="1:99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87">
        <v>121</v>
      </c>
      <c r="G142" s="51" t="s">
        <v>179</v>
      </c>
      <c r="H142" s="43">
        <v>0</v>
      </c>
      <c r="I142" s="15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16"/>
      <c r="U142" s="18">
        <f t="shared" si="17"/>
        <v>0</v>
      </c>
      <c r="V142" s="15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16"/>
      <c r="AH142" s="18">
        <f t="shared" si="18"/>
        <v>0</v>
      </c>
      <c r="AI142" s="15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16"/>
      <c r="AU142" s="18">
        <f t="shared" si="19"/>
        <v>0</v>
      </c>
      <c r="AV142" s="15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16"/>
      <c r="BH142" s="18">
        <f t="shared" si="20"/>
        <v>0</v>
      </c>
      <c r="BI142" s="15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16"/>
      <c r="BU142" s="18">
        <f t="shared" si="21"/>
        <v>0</v>
      </c>
      <c r="BV142" s="15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16"/>
      <c r="CH142" s="18">
        <f t="shared" si="22"/>
        <v>0</v>
      </c>
      <c r="CI142" s="15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16"/>
      <c r="CU142" s="18">
        <f t="shared" si="23"/>
        <v>0</v>
      </c>
    </row>
    <row r="143" spans="1:99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87">
        <v>76</v>
      </c>
      <c r="G143" s="51" t="s">
        <v>180</v>
      </c>
      <c r="H143" s="43">
        <v>0</v>
      </c>
      <c r="I143" s="15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16"/>
      <c r="U143" s="18">
        <f t="shared" si="17"/>
        <v>0</v>
      </c>
      <c r="V143" s="15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16"/>
      <c r="AH143" s="18">
        <f t="shared" si="18"/>
        <v>0</v>
      </c>
      <c r="AI143" s="15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16"/>
      <c r="AU143" s="18">
        <f t="shared" si="19"/>
        <v>0</v>
      </c>
      <c r="AV143" s="15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16"/>
      <c r="BH143" s="18">
        <f t="shared" si="20"/>
        <v>0</v>
      </c>
      <c r="BI143" s="15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16"/>
      <c r="BU143" s="18">
        <f t="shared" si="21"/>
        <v>0</v>
      </c>
      <c r="BV143" s="15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16"/>
      <c r="CH143" s="18">
        <f t="shared" si="22"/>
        <v>0</v>
      </c>
      <c r="CI143" s="15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16"/>
      <c r="CU143" s="18">
        <f t="shared" si="23"/>
        <v>0</v>
      </c>
    </row>
    <row r="144" spans="1:99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88">
        <v>123</v>
      </c>
      <c r="G144" s="51" t="s">
        <v>181</v>
      </c>
      <c r="H144" s="43">
        <v>0</v>
      </c>
      <c r="I144" s="15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16"/>
      <c r="U144" s="18">
        <f t="shared" si="17"/>
        <v>0</v>
      </c>
      <c r="V144" s="15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16"/>
      <c r="AH144" s="18">
        <f t="shared" si="18"/>
        <v>0</v>
      </c>
      <c r="AI144" s="15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16"/>
      <c r="AU144" s="18">
        <f t="shared" si="19"/>
        <v>0</v>
      </c>
      <c r="AV144" s="15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16"/>
      <c r="BH144" s="18">
        <f t="shared" si="20"/>
        <v>0</v>
      </c>
      <c r="BI144" s="15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16"/>
      <c r="BU144" s="18">
        <f t="shared" si="21"/>
        <v>0</v>
      </c>
      <c r="BV144" s="15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16"/>
      <c r="CH144" s="18">
        <f t="shared" si="22"/>
        <v>0</v>
      </c>
      <c r="CI144" s="15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16"/>
      <c r="CU144" s="18">
        <f t="shared" si="23"/>
        <v>0</v>
      </c>
    </row>
    <row r="145" spans="1:99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88">
        <v>124</v>
      </c>
      <c r="G145" s="51" t="s">
        <v>182</v>
      </c>
      <c r="H145" s="43">
        <v>0</v>
      </c>
      <c r="I145" s="15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16"/>
      <c r="U145" s="18">
        <f t="shared" si="17"/>
        <v>0</v>
      </c>
      <c r="V145" s="15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16"/>
      <c r="AH145" s="18">
        <f t="shared" si="18"/>
        <v>0</v>
      </c>
      <c r="AI145" s="15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16"/>
      <c r="AU145" s="18">
        <f t="shared" si="19"/>
        <v>0</v>
      </c>
      <c r="AV145" s="15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16"/>
      <c r="BH145" s="18">
        <f t="shared" si="20"/>
        <v>0</v>
      </c>
      <c r="BI145" s="15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16"/>
      <c r="BU145" s="18">
        <f t="shared" si="21"/>
        <v>0</v>
      </c>
      <c r="BV145" s="15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16"/>
      <c r="CH145" s="18">
        <f t="shared" si="22"/>
        <v>0</v>
      </c>
      <c r="CI145" s="15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16"/>
      <c r="CU145" s="18">
        <f t="shared" si="23"/>
        <v>0</v>
      </c>
    </row>
    <row r="146" spans="1:99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88">
        <v>290</v>
      </c>
      <c r="G146" s="51" t="s">
        <v>183</v>
      </c>
      <c r="H146" s="43">
        <v>0</v>
      </c>
      <c r="I146" s="15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16"/>
      <c r="U146" s="18">
        <f t="shared" si="17"/>
        <v>0</v>
      </c>
      <c r="V146" s="15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16"/>
      <c r="AH146" s="18">
        <f t="shared" si="18"/>
        <v>0</v>
      </c>
      <c r="AI146" s="15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16"/>
      <c r="AU146" s="18">
        <f t="shared" si="19"/>
        <v>0</v>
      </c>
      <c r="AV146" s="15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16"/>
      <c r="BH146" s="18">
        <f t="shared" si="20"/>
        <v>0</v>
      </c>
      <c r="BI146" s="15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16"/>
      <c r="BU146" s="18">
        <f t="shared" si="21"/>
        <v>0</v>
      </c>
      <c r="BV146" s="15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16"/>
      <c r="CH146" s="18">
        <f t="shared" si="22"/>
        <v>0</v>
      </c>
      <c r="CI146" s="15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16"/>
      <c r="CU146" s="18">
        <f t="shared" si="23"/>
        <v>0</v>
      </c>
    </row>
    <row r="147" spans="1:99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88">
        <v>21348</v>
      </c>
      <c r="G147" s="51" t="s">
        <v>184</v>
      </c>
      <c r="H147" s="43">
        <v>0</v>
      </c>
      <c r="I147" s="15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16"/>
      <c r="U147" s="18">
        <f t="shared" si="17"/>
        <v>0</v>
      </c>
      <c r="V147" s="15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16"/>
      <c r="AH147" s="18">
        <f t="shared" si="18"/>
        <v>0</v>
      </c>
      <c r="AI147" s="15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16"/>
      <c r="AU147" s="18">
        <f t="shared" si="19"/>
        <v>0</v>
      </c>
      <c r="AV147" s="15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16"/>
      <c r="BH147" s="18">
        <f t="shared" si="20"/>
        <v>0</v>
      </c>
      <c r="BI147" s="15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16"/>
      <c r="BU147" s="18">
        <f t="shared" si="21"/>
        <v>0</v>
      </c>
      <c r="BV147" s="15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16"/>
      <c r="CH147" s="18">
        <f t="shared" si="22"/>
        <v>0</v>
      </c>
      <c r="CI147" s="15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16"/>
      <c r="CU147" s="18">
        <f t="shared" si="23"/>
        <v>0</v>
      </c>
    </row>
    <row r="148" spans="1:99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88">
        <v>21349</v>
      </c>
      <c r="G148" s="51" t="s">
        <v>185</v>
      </c>
      <c r="H148" s="43">
        <v>0</v>
      </c>
      <c r="I148" s="15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16"/>
      <c r="U148" s="18">
        <f t="shared" si="17"/>
        <v>0</v>
      </c>
      <c r="V148" s="15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16"/>
      <c r="AH148" s="18">
        <f t="shared" si="18"/>
        <v>0</v>
      </c>
      <c r="AI148" s="15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16"/>
      <c r="AU148" s="18">
        <f t="shared" si="19"/>
        <v>0</v>
      </c>
      <c r="AV148" s="15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16"/>
      <c r="BH148" s="18">
        <f t="shared" si="20"/>
        <v>0</v>
      </c>
      <c r="BI148" s="15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16"/>
      <c r="BU148" s="18">
        <f t="shared" si="21"/>
        <v>0</v>
      </c>
      <c r="BV148" s="15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16"/>
      <c r="CH148" s="18">
        <f t="shared" si="22"/>
        <v>0</v>
      </c>
      <c r="CI148" s="15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16"/>
      <c r="CU148" s="18">
        <f t="shared" si="23"/>
        <v>0</v>
      </c>
    </row>
    <row r="149" spans="1:99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87">
        <v>113</v>
      </c>
      <c r="G149" s="51" t="s">
        <v>188</v>
      </c>
      <c r="H149" s="43">
        <v>0</v>
      </c>
      <c r="I149" s="15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16"/>
      <c r="U149" s="18">
        <f t="shared" si="17"/>
        <v>0</v>
      </c>
      <c r="V149" s="15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16"/>
      <c r="AH149" s="18">
        <f t="shared" si="18"/>
        <v>0</v>
      </c>
      <c r="AI149" s="15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16"/>
      <c r="AU149" s="18">
        <f t="shared" si="19"/>
        <v>0</v>
      </c>
      <c r="AV149" s="15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16"/>
      <c r="BH149" s="18">
        <f t="shared" si="20"/>
        <v>0</v>
      </c>
      <c r="BI149" s="15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16"/>
      <c r="BU149" s="18">
        <f t="shared" si="21"/>
        <v>0</v>
      </c>
      <c r="BV149" s="15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16"/>
      <c r="CH149" s="18">
        <f t="shared" si="22"/>
        <v>0</v>
      </c>
      <c r="CI149" s="15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16"/>
      <c r="CU149" s="18">
        <f t="shared" si="23"/>
        <v>0</v>
      </c>
    </row>
    <row r="150" spans="1:99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87">
        <v>114</v>
      </c>
      <c r="G150" s="51" t="s">
        <v>189</v>
      </c>
      <c r="H150" s="43">
        <v>0</v>
      </c>
      <c r="I150" s="15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16"/>
      <c r="U150" s="18">
        <f t="shared" si="17"/>
        <v>0</v>
      </c>
      <c r="V150" s="15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16"/>
      <c r="AH150" s="18">
        <f t="shared" si="18"/>
        <v>0</v>
      </c>
      <c r="AI150" s="15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16"/>
      <c r="AU150" s="18">
        <f t="shared" si="19"/>
        <v>0</v>
      </c>
      <c r="AV150" s="15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16"/>
      <c r="BH150" s="18">
        <f t="shared" si="20"/>
        <v>0</v>
      </c>
      <c r="BI150" s="15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16"/>
      <c r="BU150" s="18">
        <f t="shared" si="21"/>
        <v>0</v>
      </c>
      <c r="BV150" s="15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16"/>
      <c r="CH150" s="18">
        <f t="shared" si="22"/>
        <v>0</v>
      </c>
      <c r="CI150" s="15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16"/>
      <c r="CU150" s="18">
        <f t="shared" si="23"/>
        <v>0</v>
      </c>
    </row>
    <row r="151" spans="1:99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87">
        <v>115</v>
      </c>
      <c r="G151" s="51" t="s">
        <v>190</v>
      </c>
      <c r="H151" s="43">
        <v>0</v>
      </c>
      <c r="I151" s="15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16"/>
      <c r="U151" s="18">
        <f t="shared" si="17"/>
        <v>0</v>
      </c>
      <c r="V151" s="15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16"/>
      <c r="AH151" s="18">
        <f t="shared" si="18"/>
        <v>0</v>
      </c>
      <c r="AI151" s="15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16"/>
      <c r="AU151" s="18">
        <f t="shared" si="19"/>
        <v>0</v>
      </c>
      <c r="AV151" s="15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16"/>
      <c r="BH151" s="18">
        <f t="shared" si="20"/>
        <v>0</v>
      </c>
      <c r="BI151" s="15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16"/>
      <c r="BU151" s="18">
        <f t="shared" si="21"/>
        <v>0</v>
      </c>
      <c r="BV151" s="15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16"/>
      <c r="CH151" s="18">
        <f t="shared" si="22"/>
        <v>0</v>
      </c>
      <c r="CI151" s="15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16"/>
      <c r="CU151" s="18">
        <f t="shared" si="23"/>
        <v>0</v>
      </c>
    </row>
    <row r="152" spans="1:99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87">
        <v>116</v>
      </c>
      <c r="G152" s="51" t="s">
        <v>191</v>
      </c>
      <c r="H152" s="43">
        <v>0</v>
      </c>
      <c r="I152" s="15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16"/>
      <c r="U152" s="18">
        <f t="shared" si="17"/>
        <v>0</v>
      </c>
      <c r="V152" s="15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16"/>
      <c r="AH152" s="18">
        <f t="shared" si="18"/>
        <v>0</v>
      </c>
      <c r="AI152" s="15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16"/>
      <c r="AU152" s="18">
        <f t="shared" si="19"/>
        <v>0</v>
      </c>
      <c r="AV152" s="15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16"/>
      <c r="BH152" s="18">
        <f t="shared" si="20"/>
        <v>0</v>
      </c>
      <c r="BI152" s="15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16"/>
      <c r="BU152" s="18">
        <f t="shared" si="21"/>
        <v>0</v>
      </c>
      <c r="BV152" s="15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16"/>
      <c r="CH152" s="18">
        <f t="shared" si="22"/>
        <v>0</v>
      </c>
      <c r="CI152" s="15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16"/>
      <c r="CU152" s="18">
        <f t="shared" si="23"/>
        <v>0</v>
      </c>
    </row>
    <row r="153" spans="1:99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87">
        <v>117</v>
      </c>
      <c r="G153" s="51" t="s">
        <v>192</v>
      </c>
      <c r="H153" s="43">
        <v>0</v>
      </c>
      <c r="I153" s="15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16"/>
      <c r="U153" s="18">
        <f t="shared" si="17"/>
        <v>0</v>
      </c>
      <c r="V153" s="15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16"/>
      <c r="AH153" s="18">
        <f t="shared" si="18"/>
        <v>0</v>
      </c>
      <c r="AI153" s="15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16"/>
      <c r="AU153" s="18">
        <f t="shared" si="19"/>
        <v>0</v>
      </c>
      <c r="AV153" s="15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16"/>
      <c r="BH153" s="18">
        <f t="shared" si="20"/>
        <v>0</v>
      </c>
      <c r="BI153" s="15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16"/>
      <c r="BU153" s="18">
        <f t="shared" si="21"/>
        <v>0</v>
      </c>
      <c r="BV153" s="15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16"/>
      <c r="CH153" s="18">
        <f t="shared" si="22"/>
        <v>0</v>
      </c>
      <c r="CI153" s="15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16"/>
      <c r="CU153" s="18">
        <f t="shared" si="23"/>
        <v>0</v>
      </c>
    </row>
    <row r="154" spans="1:99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88">
        <v>6689</v>
      </c>
      <c r="G154" s="51" t="s">
        <v>193</v>
      </c>
      <c r="H154" s="43">
        <v>0</v>
      </c>
      <c r="I154" s="15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16"/>
      <c r="U154" s="18">
        <f t="shared" si="17"/>
        <v>0</v>
      </c>
      <c r="V154" s="15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16"/>
      <c r="AH154" s="18">
        <f t="shared" si="18"/>
        <v>0</v>
      </c>
      <c r="AI154" s="15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16"/>
      <c r="AU154" s="18">
        <f t="shared" si="19"/>
        <v>0</v>
      </c>
      <c r="AV154" s="15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16"/>
      <c r="BH154" s="18">
        <f t="shared" si="20"/>
        <v>0</v>
      </c>
      <c r="BI154" s="15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16"/>
      <c r="BU154" s="18">
        <f t="shared" si="21"/>
        <v>0</v>
      </c>
      <c r="BV154" s="15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16"/>
      <c r="CH154" s="18">
        <f t="shared" si="22"/>
        <v>0</v>
      </c>
      <c r="CI154" s="15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16"/>
      <c r="CU154" s="18">
        <f t="shared" si="23"/>
        <v>0</v>
      </c>
    </row>
    <row r="155" spans="1:99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88">
        <v>10488</v>
      </c>
      <c r="G155" s="51" t="s">
        <v>194</v>
      </c>
      <c r="H155" s="43">
        <v>0</v>
      </c>
      <c r="I155" s="15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16"/>
      <c r="U155" s="18">
        <f t="shared" si="17"/>
        <v>0</v>
      </c>
      <c r="V155" s="15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16"/>
      <c r="AH155" s="18">
        <f t="shared" si="18"/>
        <v>0</v>
      </c>
      <c r="AI155" s="15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16"/>
      <c r="AU155" s="18">
        <f t="shared" si="19"/>
        <v>0</v>
      </c>
      <c r="AV155" s="15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16"/>
      <c r="BH155" s="18">
        <f t="shared" si="20"/>
        <v>0</v>
      </c>
      <c r="BI155" s="15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16"/>
      <c r="BU155" s="18">
        <f t="shared" si="21"/>
        <v>0</v>
      </c>
      <c r="BV155" s="15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16"/>
      <c r="CH155" s="18">
        <f t="shared" si="22"/>
        <v>0</v>
      </c>
      <c r="CI155" s="15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16"/>
      <c r="CU155" s="18">
        <f t="shared" si="23"/>
        <v>0</v>
      </c>
    </row>
    <row r="156" spans="1:99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91">
        <v>24047</v>
      </c>
      <c r="G156" s="57" t="s">
        <v>195</v>
      </c>
      <c r="H156" s="45">
        <v>0</v>
      </c>
      <c r="I156" s="15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16"/>
      <c r="U156" s="18">
        <f t="shared" si="17"/>
        <v>0</v>
      </c>
      <c r="V156" s="15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16"/>
      <c r="AH156" s="18">
        <f t="shared" si="18"/>
        <v>0</v>
      </c>
      <c r="AI156" s="15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16"/>
      <c r="AU156" s="18">
        <f t="shared" si="19"/>
        <v>0</v>
      </c>
      <c r="AV156" s="15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16"/>
      <c r="BH156" s="18">
        <f t="shared" si="20"/>
        <v>0</v>
      </c>
      <c r="BI156" s="15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16"/>
      <c r="BU156" s="18">
        <f t="shared" si="21"/>
        <v>0</v>
      </c>
      <c r="BV156" s="15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16"/>
      <c r="CH156" s="18">
        <f t="shared" si="22"/>
        <v>0</v>
      </c>
      <c r="CI156" s="15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16"/>
      <c r="CU156" s="18">
        <f t="shared" si="23"/>
        <v>0</v>
      </c>
    </row>
    <row r="157" spans="1:99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88">
        <v>125</v>
      </c>
      <c r="G157" s="51" t="s">
        <v>198</v>
      </c>
      <c r="H157" s="43">
        <v>0</v>
      </c>
      <c r="I157" s="15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16"/>
      <c r="U157" s="18">
        <f t="shared" si="17"/>
        <v>0</v>
      </c>
      <c r="V157" s="15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16"/>
      <c r="AH157" s="18">
        <f t="shared" si="18"/>
        <v>0</v>
      </c>
      <c r="AI157" s="15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16"/>
      <c r="AU157" s="18">
        <f t="shared" si="19"/>
        <v>0</v>
      </c>
      <c r="AV157" s="15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16"/>
      <c r="BH157" s="18">
        <f t="shared" si="20"/>
        <v>0</v>
      </c>
      <c r="BI157" s="15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16"/>
      <c r="BU157" s="18">
        <f t="shared" si="21"/>
        <v>0</v>
      </c>
      <c r="BV157" s="15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16"/>
      <c r="CH157" s="18">
        <f t="shared" si="22"/>
        <v>0</v>
      </c>
      <c r="CI157" s="15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16"/>
      <c r="CU157" s="18">
        <f t="shared" si="23"/>
        <v>0</v>
      </c>
    </row>
    <row r="158" spans="1:99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88">
        <v>126</v>
      </c>
      <c r="G158" s="51" t="s">
        <v>199</v>
      </c>
      <c r="H158" s="43">
        <v>0</v>
      </c>
      <c r="I158" s="15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16"/>
      <c r="U158" s="18">
        <f t="shared" si="17"/>
        <v>0</v>
      </c>
      <c r="V158" s="15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16"/>
      <c r="AH158" s="18">
        <f t="shared" si="18"/>
        <v>0</v>
      </c>
      <c r="AI158" s="15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16"/>
      <c r="AU158" s="18">
        <f t="shared" si="19"/>
        <v>0</v>
      </c>
      <c r="AV158" s="15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16"/>
      <c r="BH158" s="18">
        <f t="shared" si="20"/>
        <v>0</v>
      </c>
      <c r="BI158" s="15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16"/>
      <c r="BU158" s="18">
        <f t="shared" si="21"/>
        <v>0</v>
      </c>
      <c r="BV158" s="15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16"/>
      <c r="CH158" s="18">
        <f t="shared" si="22"/>
        <v>0</v>
      </c>
      <c r="CI158" s="15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16"/>
      <c r="CU158" s="18">
        <f t="shared" si="23"/>
        <v>0</v>
      </c>
    </row>
    <row r="159" spans="1:99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88">
        <v>127</v>
      </c>
      <c r="G159" s="51" t="s">
        <v>200</v>
      </c>
      <c r="H159" s="43">
        <v>0</v>
      </c>
      <c r="I159" s="15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16"/>
      <c r="U159" s="18">
        <f t="shared" si="17"/>
        <v>0</v>
      </c>
      <c r="V159" s="15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16"/>
      <c r="AH159" s="18">
        <f t="shared" si="18"/>
        <v>0</v>
      </c>
      <c r="AI159" s="15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16"/>
      <c r="AU159" s="18">
        <f t="shared" si="19"/>
        <v>0</v>
      </c>
      <c r="AV159" s="15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16"/>
      <c r="BH159" s="18">
        <f t="shared" si="20"/>
        <v>0</v>
      </c>
      <c r="BI159" s="15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16"/>
      <c r="BU159" s="18">
        <f t="shared" si="21"/>
        <v>0</v>
      </c>
      <c r="BV159" s="15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16"/>
      <c r="CH159" s="18">
        <f t="shared" si="22"/>
        <v>0</v>
      </c>
      <c r="CI159" s="15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16"/>
      <c r="CU159" s="18">
        <f t="shared" si="23"/>
        <v>0</v>
      </c>
    </row>
    <row r="160" spans="1:99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88">
        <v>128</v>
      </c>
      <c r="G160" s="51" t="s">
        <v>201</v>
      </c>
      <c r="H160" s="43">
        <v>0</v>
      </c>
      <c r="I160" s="15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16"/>
      <c r="U160" s="18">
        <f t="shared" si="17"/>
        <v>0</v>
      </c>
      <c r="V160" s="15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16"/>
      <c r="AH160" s="18">
        <f t="shared" si="18"/>
        <v>0</v>
      </c>
      <c r="AI160" s="15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16"/>
      <c r="AU160" s="18">
        <f t="shared" si="19"/>
        <v>0</v>
      </c>
      <c r="AV160" s="15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16"/>
      <c r="BH160" s="18">
        <f t="shared" si="20"/>
        <v>0</v>
      </c>
      <c r="BI160" s="15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16"/>
      <c r="BU160" s="18">
        <f t="shared" si="21"/>
        <v>0</v>
      </c>
      <c r="BV160" s="15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16"/>
      <c r="CH160" s="18">
        <f t="shared" si="22"/>
        <v>0</v>
      </c>
      <c r="CI160" s="15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16"/>
      <c r="CU160" s="18">
        <f t="shared" si="23"/>
        <v>0</v>
      </c>
    </row>
    <row r="161" spans="1:99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87">
        <v>291</v>
      </c>
      <c r="G161" s="51" t="s">
        <v>202</v>
      </c>
      <c r="H161" s="43">
        <v>0</v>
      </c>
      <c r="I161" s="15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16"/>
      <c r="U161" s="18">
        <f t="shared" si="17"/>
        <v>0</v>
      </c>
      <c r="V161" s="15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16"/>
      <c r="AH161" s="18">
        <f t="shared" si="18"/>
        <v>0</v>
      </c>
      <c r="AI161" s="15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16"/>
      <c r="AU161" s="18">
        <f t="shared" si="19"/>
        <v>0</v>
      </c>
      <c r="AV161" s="15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16"/>
      <c r="BH161" s="18">
        <f t="shared" si="20"/>
        <v>0</v>
      </c>
      <c r="BI161" s="15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16"/>
      <c r="BU161" s="18">
        <f t="shared" si="21"/>
        <v>0</v>
      </c>
      <c r="BV161" s="15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16"/>
      <c r="CH161" s="18">
        <f t="shared" si="22"/>
        <v>0</v>
      </c>
      <c r="CI161" s="15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16"/>
      <c r="CU161" s="18">
        <f t="shared" si="23"/>
        <v>0</v>
      </c>
    </row>
    <row r="162" spans="1:99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87">
        <v>122</v>
      </c>
      <c r="G162" s="51" t="s">
        <v>203</v>
      </c>
      <c r="H162" s="43">
        <v>0</v>
      </c>
      <c r="I162" s="15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16"/>
      <c r="U162" s="18">
        <f t="shared" si="17"/>
        <v>0</v>
      </c>
      <c r="V162" s="15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16"/>
      <c r="AH162" s="18">
        <f t="shared" si="18"/>
        <v>0</v>
      </c>
      <c r="AI162" s="15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16"/>
      <c r="AU162" s="18">
        <f t="shared" si="19"/>
        <v>0</v>
      </c>
      <c r="AV162" s="15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16"/>
      <c r="BH162" s="18">
        <f t="shared" si="20"/>
        <v>0</v>
      </c>
      <c r="BI162" s="15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16"/>
      <c r="BU162" s="18">
        <f t="shared" si="21"/>
        <v>0</v>
      </c>
      <c r="BV162" s="15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16"/>
      <c r="CH162" s="18">
        <f t="shared" si="22"/>
        <v>0</v>
      </c>
      <c r="CI162" s="15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16"/>
      <c r="CU162" s="18">
        <f t="shared" si="23"/>
        <v>0</v>
      </c>
    </row>
    <row r="163" spans="1:99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87">
        <v>292</v>
      </c>
      <c r="G163" s="51" t="s">
        <v>204</v>
      </c>
      <c r="H163" s="43">
        <v>0</v>
      </c>
      <c r="I163" s="15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16"/>
      <c r="U163" s="18">
        <f t="shared" si="17"/>
        <v>0</v>
      </c>
      <c r="V163" s="15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16"/>
      <c r="AH163" s="18">
        <f t="shared" si="18"/>
        <v>0</v>
      </c>
      <c r="AI163" s="15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16"/>
      <c r="AU163" s="18">
        <f t="shared" si="19"/>
        <v>0</v>
      </c>
      <c r="AV163" s="15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16"/>
      <c r="BH163" s="18">
        <f t="shared" si="20"/>
        <v>0</v>
      </c>
      <c r="BI163" s="15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16"/>
      <c r="BU163" s="18">
        <f t="shared" si="21"/>
        <v>0</v>
      </c>
      <c r="BV163" s="15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16"/>
      <c r="CH163" s="18">
        <f t="shared" si="22"/>
        <v>0</v>
      </c>
      <c r="CI163" s="15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16"/>
      <c r="CU163" s="18">
        <f t="shared" si="23"/>
        <v>0</v>
      </c>
    </row>
    <row r="164" spans="1:99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87">
        <v>91</v>
      </c>
      <c r="G164" s="51" t="s">
        <v>206</v>
      </c>
      <c r="H164" s="43">
        <v>0</v>
      </c>
      <c r="I164" s="15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16"/>
      <c r="U164" s="18">
        <f t="shared" si="17"/>
        <v>0</v>
      </c>
      <c r="V164" s="15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16"/>
      <c r="AH164" s="18">
        <f t="shared" si="18"/>
        <v>0</v>
      </c>
      <c r="AI164" s="15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16"/>
      <c r="AU164" s="18">
        <f t="shared" si="19"/>
        <v>0</v>
      </c>
      <c r="AV164" s="15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16"/>
      <c r="BH164" s="18">
        <f t="shared" si="20"/>
        <v>0</v>
      </c>
      <c r="BI164" s="15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16"/>
      <c r="BU164" s="18">
        <f t="shared" si="21"/>
        <v>0</v>
      </c>
      <c r="BV164" s="15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16"/>
      <c r="CH164" s="18">
        <f t="shared" si="22"/>
        <v>0</v>
      </c>
      <c r="CI164" s="15">
        <v>0</v>
      </c>
      <c r="CJ164" s="2">
        <v>0</v>
      </c>
      <c r="CK164" s="2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R164" s="2">
        <v>0</v>
      </c>
      <c r="CS164" s="2">
        <v>0</v>
      </c>
      <c r="CT164" s="16"/>
      <c r="CU164" s="18">
        <f t="shared" si="23"/>
        <v>0</v>
      </c>
    </row>
    <row r="165" spans="1:99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87">
        <v>92</v>
      </c>
      <c r="G165" s="51" t="s">
        <v>207</v>
      </c>
      <c r="H165" s="43">
        <v>0</v>
      </c>
      <c r="I165" s="15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16"/>
      <c r="U165" s="18">
        <f t="shared" si="17"/>
        <v>0</v>
      </c>
      <c r="V165" s="15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16"/>
      <c r="AH165" s="18">
        <f t="shared" si="18"/>
        <v>0</v>
      </c>
      <c r="AI165" s="15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16"/>
      <c r="AU165" s="18">
        <f t="shared" si="19"/>
        <v>0</v>
      </c>
      <c r="AV165" s="15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16"/>
      <c r="BH165" s="18">
        <f t="shared" si="20"/>
        <v>0</v>
      </c>
      <c r="BI165" s="15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16"/>
      <c r="BU165" s="18">
        <f t="shared" si="21"/>
        <v>0</v>
      </c>
      <c r="BV165" s="15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16"/>
      <c r="CH165" s="18">
        <f t="shared" si="22"/>
        <v>0</v>
      </c>
      <c r="CI165" s="15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16"/>
      <c r="CU165" s="18">
        <f t="shared" si="23"/>
        <v>0</v>
      </c>
    </row>
    <row r="166" spans="1:99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87">
        <v>97</v>
      </c>
      <c r="G166" s="51" t="s">
        <v>208</v>
      </c>
      <c r="H166" s="43">
        <v>0</v>
      </c>
      <c r="I166" s="15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16"/>
      <c r="U166" s="18">
        <f t="shared" si="17"/>
        <v>0</v>
      </c>
      <c r="V166" s="15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16"/>
      <c r="AH166" s="18">
        <f t="shared" si="18"/>
        <v>0</v>
      </c>
      <c r="AI166" s="15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16"/>
      <c r="AU166" s="18">
        <f t="shared" si="19"/>
        <v>0</v>
      </c>
      <c r="AV166" s="15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16"/>
      <c r="BH166" s="18">
        <f t="shared" si="20"/>
        <v>0</v>
      </c>
      <c r="BI166" s="15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16"/>
      <c r="BU166" s="18">
        <f t="shared" si="21"/>
        <v>0</v>
      </c>
      <c r="BV166" s="15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16"/>
      <c r="CH166" s="18">
        <f t="shared" si="22"/>
        <v>0</v>
      </c>
      <c r="CI166" s="15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16"/>
      <c r="CU166" s="18">
        <f t="shared" si="23"/>
        <v>0</v>
      </c>
    </row>
    <row r="167" spans="1:99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87">
        <v>95</v>
      </c>
      <c r="G167" s="51" t="s">
        <v>209</v>
      </c>
      <c r="H167" s="43">
        <v>0</v>
      </c>
      <c r="I167" s="15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16"/>
      <c r="U167" s="18">
        <f t="shared" si="17"/>
        <v>0</v>
      </c>
      <c r="V167" s="15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16"/>
      <c r="AH167" s="18">
        <f t="shared" si="18"/>
        <v>0</v>
      </c>
      <c r="AI167" s="15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16"/>
      <c r="AU167" s="18">
        <f t="shared" si="19"/>
        <v>0</v>
      </c>
      <c r="AV167" s="15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16"/>
      <c r="BH167" s="18">
        <f t="shared" si="20"/>
        <v>0</v>
      </c>
      <c r="BI167" s="15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16"/>
      <c r="BU167" s="18">
        <f t="shared" si="21"/>
        <v>0</v>
      </c>
      <c r="BV167" s="15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16"/>
      <c r="CH167" s="18">
        <f t="shared" si="22"/>
        <v>0</v>
      </c>
      <c r="CI167" s="15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16"/>
      <c r="CU167" s="18">
        <f t="shared" si="23"/>
        <v>0</v>
      </c>
    </row>
    <row r="168" spans="1:99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87">
        <v>96</v>
      </c>
      <c r="G168" s="51" t="s">
        <v>210</v>
      </c>
      <c r="H168" s="43">
        <v>0</v>
      </c>
      <c r="I168" s="15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16"/>
      <c r="U168" s="18">
        <f t="shared" si="17"/>
        <v>0</v>
      </c>
      <c r="V168" s="15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16"/>
      <c r="AH168" s="18">
        <f t="shared" si="18"/>
        <v>0</v>
      </c>
      <c r="AI168" s="15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16"/>
      <c r="AU168" s="18">
        <f t="shared" si="19"/>
        <v>0</v>
      </c>
      <c r="AV168" s="15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16"/>
      <c r="BH168" s="18">
        <f t="shared" si="20"/>
        <v>0</v>
      </c>
      <c r="BI168" s="15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16"/>
      <c r="BU168" s="18">
        <f t="shared" si="21"/>
        <v>0</v>
      </c>
      <c r="BV168" s="15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16"/>
      <c r="CH168" s="18">
        <f t="shared" si="22"/>
        <v>0</v>
      </c>
      <c r="CI168" s="15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16"/>
      <c r="CU168" s="18">
        <f t="shared" si="23"/>
        <v>0</v>
      </c>
    </row>
    <row r="169" spans="1:99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87">
        <v>25590</v>
      </c>
      <c r="G169" s="51" t="s">
        <v>211</v>
      </c>
      <c r="H169" s="43">
        <v>0</v>
      </c>
      <c r="I169" s="15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16"/>
      <c r="U169" s="18">
        <f t="shared" si="17"/>
        <v>0</v>
      </c>
      <c r="V169" s="15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16"/>
      <c r="AH169" s="18">
        <f t="shared" si="18"/>
        <v>0</v>
      </c>
      <c r="AI169" s="15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16"/>
      <c r="AU169" s="18">
        <f t="shared" si="19"/>
        <v>0</v>
      </c>
      <c r="AV169" s="15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16"/>
      <c r="BH169" s="18">
        <f t="shared" si="20"/>
        <v>0</v>
      </c>
      <c r="BI169" s="15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16"/>
      <c r="BU169" s="18">
        <f t="shared" si="21"/>
        <v>0</v>
      </c>
      <c r="BV169" s="15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16"/>
      <c r="CH169" s="18">
        <f t="shared" si="22"/>
        <v>0</v>
      </c>
      <c r="CI169" s="15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16"/>
      <c r="CU169" s="18">
        <f t="shared" si="23"/>
        <v>0</v>
      </c>
    </row>
    <row r="170" spans="1:99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87">
        <v>93</v>
      </c>
      <c r="G170" s="51" t="s">
        <v>212</v>
      </c>
      <c r="H170" s="43">
        <v>0</v>
      </c>
      <c r="I170" s="15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16"/>
      <c r="U170" s="18">
        <f t="shared" si="17"/>
        <v>0</v>
      </c>
      <c r="V170" s="15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16"/>
      <c r="AH170" s="18">
        <f t="shared" si="18"/>
        <v>0</v>
      </c>
      <c r="AI170" s="15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16"/>
      <c r="AU170" s="18">
        <f t="shared" si="19"/>
        <v>0</v>
      </c>
      <c r="AV170" s="15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16"/>
      <c r="BH170" s="18">
        <f t="shared" si="20"/>
        <v>0</v>
      </c>
      <c r="BI170" s="15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16"/>
      <c r="BU170" s="18">
        <f t="shared" si="21"/>
        <v>0</v>
      </c>
      <c r="BV170" s="15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16"/>
      <c r="CH170" s="18">
        <f t="shared" si="22"/>
        <v>0</v>
      </c>
      <c r="CI170" s="15">
        <v>0</v>
      </c>
      <c r="CJ170" s="2">
        <v>0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16"/>
      <c r="CU170" s="18">
        <f t="shared" si="23"/>
        <v>0</v>
      </c>
    </row>
    <row r="171" spans="1:99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87">
        <v>94</v>
      </c>
      <c r="G171" s="51" t="s">
        <v>213</v>
      </c>
      <c r="H171" s="43">
        <v>0</v>
      </c>
      <c r="I171" s="15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16"/>
      <c r="U171" s="18">
        <f t="shared" si="17"/>
        <v>0</v>
      </c>
      <c r="V171" s="15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16"/>
      <c r="AH171" s="18">
        <f t="shared" si="18"/>
        <v>0</v>
      </c>
      <c r="AI171" s="15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16"/>
      <c r="AU171" s="18">
        <f t="shared" si="19"/>
        <v>0</v>
      </c>
      <c r="AV171" s="15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16"/>
      <c r="BH171" s="18">
        <f t="shared" si="20"/>
        <v>0</v>
      </c>
      <c r="BI171" s="15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16"/>
      <c r="BU171" s="18">
        <f t="shared" si="21"/>
        <v>0</v>
      </c>
      <c r="BV171" s="15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16"/>
      <c r="CH171" s="18">
        <f t="shared" si="22"/>
        <v>0</v>
      </c>
      <c r="CI171" s="15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16"/>
      <c r="CU171" s="18">
        <f t="shared" si="23"/>
        <v>0</v>
      </c>
    </row>
    <row r="172" spans="1:99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87">
        <v>7041</v>
      </c>
      <c r="G172" s="51" t="s">
        <v>214</v>
      </c>
      <c r="H172" s="43">
        <v>0</v>
      </c>
      <c r="I172" s="15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16"/>
      <c r="U172" s="18">
        <f t="shared" si="17"/>
        <v>0</v>
      </c>
      <c r="V172" s="15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16"/>
      <c r="AH172" s="18">
        <f t="shared" si="18"/>
        <v>0</v>
      </c>
      <c r="AI172" s="15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16"/>
      <c r="AU172" s="18">
        <f t="shared" si="19"/>
        <v>0</v>
      </c>
      <c r="AV172" s="15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16"/>
      <c r="BH172" s="18">
        <f t="shared" si="20"/>
        <v>0</v>
      </c>
      <c r="BI172" s="15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R172" s="2">
        <v>0</v>
      </c>
      <c r="BS172" s="2">
        <v>0</v>
      </c>
      <c r="BT172" s="16"/>
      <c r="BU172" s="18">
        <f t="shared" si="21"/>
        <v>0</v>
      </c>
      <c r="BV172" s="15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16"/>
      <c r="CH172" s="18">
        <f t="shared" si="22"/>
        <v>0</v>
      </c>
      <c r="CI172" s="15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16"/>
      <c r="CU172" s="18">
        <f t="shared" si="23"/>
        <v>0</v>
      </c>
    </row>
    <row r="173" spans="1:99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87">
        <v>15306</v>
      </c>
      <c r="G173" s="51" t="s">
        <v>215</v>
      </c>
      <c r="H173" s="43">
        <v>0</v>
      </c>
      <c r="I173" s="15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16"/>
      <c r="U173" s="18">
        <f t="shared" si="17"/>
        <v>0</v>
      </c>
      <c r="V173" s="15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16"/>
      <c r="AH173" s="18">
        <f t="shared" si="18"/>
        <v>0</v>
      </c>
      <c r="AI173" s="15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16"/>
      <c r="AU173" s="18">
        <f t="shared" si="19"/>
        <v>0</v>
      </c>
      <c r="AV173" s="15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16"/>
      <c r="BH173" s="18">
        <f t="shared" si="20"/>
        <v>0</v>
      </c>
      <c r="BI173" s="15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16"/>
      <c r="BU173" s="18">
        <f t="shared" si="21"/>
        <v>0</v>
      </c>
      <c r="BV173" s="15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16"/>
      <c r="CH173" s="18">
        <f t="shared" si="22"/>
        <v>0</v>
      </c>
      <c r="CI173" s="15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16"/>
      <c r="CU173" s="18">
        <f t="shared" si="23"/>
        <v>0</v>
      </c>
    </row>
    <row r="174" spans="1:99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87">
        <v>26374</v>
      </c>
      <c r="G174" s="51" t="s">
        <v>216</v>
      </c>
      <c r="H174" s="43">
        <v>0</v>
      </c>
      <c r="I174" s="15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16"/>
      <c r="U174" s="18">
        <f t="shared" si="17"/>
        <v>0</v>
      </c>
      <c r="V174" s="15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16"/>
      <c r="AH174" s="18">
        <f t="shared" si="18"/>
        <v>0</v>
      </c>
      <c r="AI174" s="15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16"/>
      <c r="AU174" s="18">
        <f t="shared" si="19"/>
        <v>0</v>
      </c>
      <c r="AV174" s="15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16"/>
      <c r="BH174" s="18">
        <f t="shared" si="20"/>
        <v>0</v>
      </c>
      <c r="BI174" s="15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16"/>
      <c r="BU174" s="18">
        <f t="shared" si="21"/>
        <v>0</v>
      </c>
      <c r="BV174" s="15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16"/>
      <c r="CH174" s="18">
        <f t="shared" si="22"/>
        <v>0</v>
      </c>
      <c r="CI174" s="15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16"/>
      <c r="CU174" s="18">
        <f t="shared" si="23"/>
        <v>0</v>
      </c>
    </row>
    <row r="175" spans="1:99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87">
        <v>26611</v>
      </c>
      <c r="G175" s="51" t="s">
        <v>217</v>
      </c>
      <c r="H175" s="43">
        <v>0</v>
      </c>
      <c r="I175" s="15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16"/>
      <c r="U175" s="18">
        <f t="shared" si="17"/>
        <v>0</v>
      </c>
      <c r="V175" s="15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16"/>
      <c r="AH175" s="18">
        <f t="shared" si="18"/>
        <v>0</v>
      </c>
      <c r="AI175" s="15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16"/>
      <c r="AU175" s="18">
        <f t="shared" si="19"/>
        <v>0</v>
      </c>
      <c r="AV175" s="15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16"/>
      <c r="BH175" s="18">
        <f t="shared" si="20"/>
        <v>0</v>
      </c>
      <c r="BI175" s="15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16"/>
      <c r="BU175" s="18">
        <f t="shared" si="21"/>
        <v>0</v>
      </c>
      <c r="BV175" s="15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16"/>
      <c r="CH175" s="18">
        <f t="shared" si="22"/>
        <v>0</v>
      </c>
      <c r="CI175" s="15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16"/>
      <c r="CU175" s="18">
        <f t="shared" si="23"/>
        <v>0</v>
      </c>
    </row>
    <row r="176" spans="1:99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87">
        <v>98</v>
      </c>
      <c r="G176" s="51" t="s">
        <v>219</v>
      </c>
      <c r="H176" s="43">
        <v>0</v>
      </c>
      <c r="I176" s="15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16"/>
      <c r="U176" s="18">
        <f t="shared" si="17"/>
        <v>0</v>
      </c>
      <c r="V176" s="15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16"/>
      <c r="AH176" s="18">
        <f t="shared" si="18"/>
        <v>0</v>
      </c>
      <c r="AI176" s="15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16"/>
      <c r="AU176" s="18">
        <f t="shared" si="19"/>
        <v>0</v>
      </c>
      <c r="AV176" s="15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16"/>
      <c r="BH176" s="18">
        <f t="shared" si="20"/>
        <v>0</v>
      </c>
      <c r="BI176" s="15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16"/>
      <c r="BU176" s="18">
        <f t="shared" si="21"/>
        <v>0</v>
      </c>
      <c r="BV176" s="15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16"/>
      <c r="CH176" s="18">
        <f t="shared" si="22"/>
        <v>0</v>
      </c>
      <c r="CI176" s="15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16"/>
      <c r="CU176" s="18">
        <f t="shared" si="23"/>
        <v>0</v>
      </c>
    </row>
    <row r="177" spans="1:99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87">
        <v>99</v>
      </c>
      <c r="G177" s="51" t="s">
        <v>220</v>
      </c>
      <c r="H177" s="43">
        <v>0</v>
      </c>
      <c r="I177" s="15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16"/>
      <c r="U177" s="18">
        <f t="shared" si="17"/>
        <v>0</v>
      </c>
      <c r="V177" s="15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16"/>
      <c r="AH177" s="18">
        <f t="shared" si="18"/>
        <v>0</v>
      </c>
      <c r="AI177" s="15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16"/>
      <c r="AU177" s="18">
        <f t="shared" si="19"/>
        <v>0</v>
      </c>
      <c r="AV177" s="15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16"/>
      <c r="BH177" s="18">
        <f t="shared" si="20"/>
        <v>0</v>
      </c>
      <c r="BI177" s="15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16"/>
      <c r="BU177" s="18">
        <f t="shared" si="21"/>
        <v>0</v>
      </c>
      <c r="BV177" s="15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16"/>
      <c r="CH177" s="18">
        <f t="shared" si="22"/>
        <v>0</v>
      </c>
      <c r="CI177" s="15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16"/>
      <c r="CU177" s="18">
        <f t="shared" si="23"/>
        <v>0</v>
      </c>
    </row>
    <row r="178" spans="1:99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87">
        <v>100</v>
      </c>
      <c r="G178" s="51" t="s">
        <v>221</v>
      </c>
      <c r="H178" s="43">
        <v>0</v>
      </c>
      <c r="I178" s="15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16"/>
      <c r="U178" s="18">
        <f t="shared" si="17"/>
        <v>0</v>
      </c>
      <c r="V178" s="15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16"/>
      <c r="AH178" s="18">
        <f t="shared" si="18"/>
        <v>0</v>
      </c>
      <c r="AI178" s="15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16"/>
      <c r="AU178" s="18">
        <f t="shared" si="19"/>
        <v>0</v>
      </c>
      <c r="AV178" s="15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16"/>
      <c r="BH178" s="18">
        <f t="shared" si="20"/>
        <v>0</v>
      </c>
      <c r="BI178" s="15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R178" s="2">
        <v>0</v>
      </c>
      <c r="BS178" s="2">
        <v>0</v>
      </c>
      <c r="BT178" s="16"/>
      <c r="BU178" s="18">
        <f t="shared" si="21"/>
        <v>0</v>
      </c>
      <c r="BV178" s="15">
        <v>0</v>
      </c>
      <c r="BW178" s="2">
        <v>0</v>
      </c>
      <c r="BX178" s="2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E178" s="2">
        <v>0</v>
      </c>
      <c r="CF178" s="2">
        <v>0</v>
      </c>
      <c r="CG178" s="16"/>
      <c r="CH178" s="18">
        <f t="shared" si="22"/>
        <v>0</v>
      </c>
      <c r="CI178" s="15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16"/>
      <c r="CU178" s="18">
        <f t="shared" si="23"/>
        <v>0</v>
      </c>
    </row>
    <row r="179" spans="1:99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87">
        <v>32054</v>
      </c>
      <c r="G179" s="51" t="s">
        <v>223</v>
      </c>
      <c r="H179" s="43">
        <v>0</v>
      </c>
      <c r="I179" s="15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16"/>
      <c r="U179" s="18">
        <f t="shared" si="17"/>
        <v>0</v>
      </c>
      <c r="V179" s="15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16"/>
      <c r="AH179" s="18">
        <f t="shared" si="18"/>
        <v>0</v>
      </c>
      <c r="AI179" s="15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16"/>
      <c r="AU179" s="18">
        <f t="shared" si="19"/>
        <v>0</v>
      </c>
      <c r="AV179" s="15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16"/>
      <c r="BH179" s="18">
        <f t="shared" si="20"/>
        <v>0</v>
      </c>
      <c r="BI179" s="15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16"/>
      <c r="BU179" s="18">
        <f t="shared" si="21"/>
        <v>0</v>
      </c>
      <c r="BV179" s="15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16"/>
      <c r="CH179" s="18">
        <f t="shared" si="22"/>
        <v>0</v>
      </c>
      <c r="CI179" s="15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16"/>
      <c r="CU179" s="18">
        <f t="shared" si="23"/>
        <v>0</v>
      </c>
    </row>
    <row r="180" spans="1:99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87">
        <v>6728</v>
      </c>
      <c r="G180" s="51" t="s">
        <v>224</v>
      </c>
      <c r="H180" s="43">
        <v>0</v>
      </c>
      <c r="I180" s="15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16"/>
      <c r="U180" s="18">
        <f t="shared" si="17"/>
        <v>0</v>
      </c>
      <c r="V180" s="15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16"/>
      <c r="AH180" s="18">
        <f t="shared" si="18"/>
        <v>0</v>
      </c>
      <c r="AI180" s="15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16"/>
      <c r="AU180" s="18">
        <f t="shared" si="19"/>
        <v>0</v>
      </c>
      <c r="AV180" s="15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16"/>
      <c r="BH180" s="18">
        <f t="shared" si="20"/>
        <v>0</v>
      </c>
      <c r="BI180" s="15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16"/>
      <c r="BU180" s="18">
        <f t="shared" si="21"/>
        <v>0</v>
      </c>
      <c r="BV180" s="15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16"/>
      <c r="CH180" s="18">
        <f t="shared" si="22"/>
        <v>0</v>
      </c>
      <c r="CI180" s="15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16"/>
      <c r="CU180" s="18">
        <f t="shared" si="23"/>
        <v>0</v>
      </c>
    </row>
    <row r="181" spans="1:99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87">
        <v>30800</v>
      </c>
      <c r="G181" s="51" t="s">
        <v>225</v>
      </c>
      <c r="H181" s="43">
        <v>0</v>
      </c>
      <c r="I181" s="15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16"/>
      <c r="U181" s="18">
        <f t="shared" si="17"/>
        <v>0</v>
      </c>
      <c r="V181" s="15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16"/>
      <c r="AH181" s="18">
        <f t="shared" si="18"/>
        <v>0</v>
      </c>
      <c r="AI181" s="15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16"/>
      <c r="AU181" s="18">
        <f t="shared" si="19"/>
        <v>0</v>
      </c>
      <c r="AV181" s="15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16"/>
      <c r="BH181" s="18">
        <f t="shared" si="20"/>
        <v>0</v>
      </c>
      <c r="BI181" s="15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16"/>
      <c r="BU181" s="18">
        <f t="shared" si="21"/>
        <v>0</v>
      </c>
      <c r="BV181" s="15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16"/>
      <c r="CH181" s="18">
        <f t="shared" si="22"/>
        <v>0</v>
      </c>
      <c r="CI181" s="15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16"/>
      <c r="CU181" s="18">
        <f t="shared" si="23"/>
        <v>0</v>
      </c>
    </row>
    <row r="182" spans="1:99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87">
        <v>25007</v>
      </c>
      <c r="G182" s="51" t="s">
        <v>226</v>
      </c>
      <c r="H182" s="43">
        <v>0</v>
      </c>
      <c r="I182" s="15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16"/>
      <c r="U182" s="18">
        <f t="shared" si="17"/>
        <v>0</v>
      </c>
      <c r="V182" s="15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16"/>
      <c r="AH182" s="18">
        <f t="shared" si="18"/>
        <v>0</v>
      </c>
      <c r="AI182" s="15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16"/>
      <c r="AU182" s="18">
        <f t="shared" si="19"/>
        <v>0</v>
      </c>
      <c r="AV182" s="15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16"/>
      <c r="BH182" s="18">
        <f t="shared" si="20"/>
        <v>0</v>
      </c>
      <c r="BI182" s="15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16"/>
      <c r="BU182" s="18">
        <f t="shared" si="21"/>
        <v>0</v>
      </c>
      <c r="BV182" s="15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16"/>
      <c r="CH182" s="18">
        <f t="shared" si="22"/>
        <v>0</v>
      </c>
      <c r="CI182" s="15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16"/>
      <c r="CU182" s="18">
        <f t="shared" si="23"/>
        <v>0</v>
      </c>
    </row>
    <row r="183" spans="1:99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87">
        <v>105</v>
      </c>
      <c r="G183" s="51" t="s">
        <v>229</v>
      </c>
      <c r="H183" s="43">
        <v>0</v>
      </c>
      <c r="I183" s="15">
        <v>0</v>
      </c>
      <c r="J183" s="2">
        <v>0</v>
      </c>
      <c r="K183" s="2">
        <v>0</v>
      </c>
      <c r="L183" s="2">
        <v>0</v>
      </c>
      <c r="M183" s="2">
        <v>0</v>
      </c>
      <c r="N183" s="2">
        <v>73</v>
      </c>
      <c r="O183" s="2">
        <v>0</v>
      </c>
      <c r="P183" s="2">
        <v>0</v>
      </c>
      <c r="Q183" s="2">
        <v>0</v>
      </c>
      <c r="R183" s="2">
        <v>193</v>
      </c>
      <c r="S183" s="2">
        <v>0</v>
      </c>
      <c r="T183" s="16"/>
      <c r="U183" s="18">
        <f t="shared" si="17"/>
        <v>266</v>
      </c>
      <c r="V183" s="15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16"/>
      <c r="AH183" s="18">
        <f t="shared" si="18"/>
        <v>0</v>
      </c>
      <c r="AI183" s="15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56</v>
      </c>
      <c r="AO183" s="2">
        <v>0</v>
      </c>
      <c r="AP183" s="2">
        <v>0</v>
      </c>
      <c r="AQ183" s="2">
        <v>0</v>
      </c>
      <c r="AR183" s="2">
        <v>180</v>
      </c>
      <c r="AS183" s="2">
        <v>0</v>
      </c>
      <c r="AT183" s="16"/>
      <c r="AU183" s="18">
        <f t="shared" si="19"/>
        <v>236</v>
      </c>
      <c r="AV183" s="15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16"/>
      <c r="BH183" s="18">
        <f t="shared" si="20"/>
        <v>0</v>
      </c>
      <c r="BI183" s="15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16"/>
      <c r="BU183" s="18">
        <f t="shared" si="21"/>
        <v>0</v>
      </c>
      <c r="BV183" s="15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16"/>
      <c r="CH183" s="18">
        <f t="shared" si="22"/>
        <v>0</v>
      </c>
      <c r="CI183" s="15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16"/>
      <c r="CU183" s="18">
        <f t="shared" si="23"/>
        <v>0</v>
      </c>
    </row>
    <row r="184" spans="1:99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87">
        <v>7448</v>
      </c>
      <c r="G184" s="51" t="s">
        <v>230</v>
      </c>
      <c r="H184" s="43">
        <v>0</v>
      </c>
      <c r="I184" s="15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16"/>
      <c r="U184" s="18">
        <f t="shared" si="17"/>
        <v>0</v>
      </c>
      <c r="V184" s="15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16"/>
      <c r="AH184" s="18">
        <f t="shared" si="18"/>
        <v>0</v>
      </c>
      <c r="AI184" s="15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16"/>
      <c r="AU184" s="18">
        <f t="shared" si="19"/>
        <v>0</v>
      </c>
      <c r="AV184" s="15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16"/>
      <c r="BH184" s="18">
        <f t="shared" si="20"/>
        <v>0</v>
      </c>
      <c r="BI184" s="15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16"/>
      <c r="BU184" s="18">
        <f t="shared" si="21"/>
        <v>0</v>
      </c>
      <c r="BV184" s="15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16"/>
      <c r="CH184" s="18">
        <f t="shared" si="22"/>
        <v>0</v>
      </c>
      <c r="CI184" s="15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16"/>
      <c r="CU184" s="18">
        <f t="shared" si="23"/>
        <v>0</v>
      </c>
    </row>
    <row r="185" spans="1:99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87">
        <v>7459</v>
      </c>
      <c r="G185" s="51" t="s">
        <v>231</v>
      </c>
      <c r="H185" s="43">
        <v>0</v>
      </c>
      <c r="I185" s="15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66</v>
      </c>
      <c r="Q185" s="2">
        <v>12</v>
      </c>
      <c r="R185" s="2">
        <v>0</v>
      </c>
      <c r="S185" s="2">
        <v>0</v>
      </c>
      <c r="T185" s="16"/>
      <c r="U185" s="18">
        <f t="shared" si="17"/>
        <v>78</v>
      </c>
      <c r="V185" s="15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16"/>
      <c r="AH185" s="18">
        <f t="shared" si="18"/>
        <v>0</v>
      </c>
      <c r="AI185" s="15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57</v>
      </c>
      <c r="AQ185" s="2">
        <v>11</v>
      </c>
      <c r="AR185" s="2">
        <v>0</v>
      </c>
      <c r="AS185" s="2">
        <v>0</v>
      </c>
      <c r="AT185" s="16"/>
      <c r="AU185" s="18">
        <f t="shared" si="19"/>
        <v>68</v>
      </c>
      <c r="AV185" s="15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16"/>
      <c r="BH185" s="18">
        <f t="shared" si="20"/>
        <v>0</v>
      </c>
      <c r="BI185" s="15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16"/>
      <c r="BU185" s="18">
        <f t="shared" si="21"/>
        <v>0</v>
      </c>
      <c r="BV185" s="15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16"/>
      <c r="CH185" s="18">
        <f t="shared" si="22"/>
        <v>0</v>
      </c>
      <c r="CI185" s="15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16"/>
      <c r="CU185" s="18">
        <f t="shared" si="23"/>
        <v>0</v>
      </c>
    </row>
    <row r="186" spans="1:99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87">
        <v>106</v>
      </c>
      <c r="G186" s="51" t="s">
        <v>232</v>
      </c>
      <c r="H186" s="43">
        <v>0</v>
      </c>
      <c r="I186" s="15">
        <v>0</v>
      </c>
      <c r="J186" s="2">
        <v>0</v>
      </c>
      <c r="K186" s="2">
        <v>0</v>
      </c>
      <c r="L186" s="2">
        <v>0</v>
      </c>
      <c r="M186" s="2">
        <v>0</v>
      </c>
      <c r="N186" s="2">
        <v>95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16"/>
      <c r="U186" s="18">
        <f t="shared" si="17"/>
        <v>95</v>
      </c>
      <c r="V186" s="15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16"/>
      <c r="AH186" s="18">
        <f t="shared" si="18"/>
        <v>0</v>
      </c>
      <c r="AI186" s="15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79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16"/>
      <c r="AU186" s="18">
        <f t="shared" si="19"/>
        <v>79</v>
      </c>
      <c r="AV186" s="15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16"/>
      <c r="BH186" s="18">
        <f t="shared" si="20"/>
        <v>0</v>
      </c>
      <c r="BI186" s="15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16"/>
      <c r="BU186" s="18">
        <f t="shared" si="21"/>
        <v>0</v>
      </c>
      <c r="BV186" s="15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16"/>
      <c r="CH186" s="18">
        <f t="shared" si="22"/>
        <v>0</v>
      </c>
      <c r="CI186" s="15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16"/>
      <c r="CU186" s="18">
        <f t="shared" si="23"/>
        <v>0</v>
      </c>
    </row>
    <row r="187" spans="1:99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87">
        <v>107</v>
      </c>
      <c r="G187" s="51" t="s">
        <v>233</v>
      </c>
      <c r="H187" s="43">
        <v>0</v>
      </c>
      <c r="I187" s="15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16"/>
      <c r="U187" s="18">
        <f t="shared" si="17"/>
        <v>0</v>
      </c>
      <c r="V187" s="15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16"/>
      <c r="AH187" s="18">
        <f t="shared" si="18"/>
        <v>0</v>
      </c>
      <c r="AI187" s="15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16"/>
      <c r="AU187" s="18">
        <f t="shared" si="19"/>
        <v>0</v>
      </c>
      <c r="AV187" s="15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16"/>
      <c r="BH187" s="18">
        <f t="shared" si="20"/>
        <v>0</v>
      </c>
      <c r="BI187" s="15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16"/>
      <c r="BU187" s="18">
        <f t="shared" si="21"/>
        <v>0</v>
      </c>
      <c r="BV187" s="15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E187" s="2">
        <v>0</v>
      </c>
      <c r="CF187" s="2">
        <v>0</v>
      </c>
      <c r="CG187" s="16"/>
      <c r="CH187" s="18">
        <f t="shared" si="22"/>
        <v>0</v>
      </c>
      <c r="CI187" s="15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16"/>
      <c r="CU187" s="18">
        <f t="shared" si="23"/>
        <v>0</v>
      </c>
    </row>
    <row r="188" spans="1:99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87">
        <v>108</v>
      </c>
      <c r="G188" s="51" t="s">
        <v>234</v>
      </c>
      <c r="H188" s="43">
        <v>0</v>
      </c>
      <c r="I188" s="15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32</v>
      </c>
      <c r="R188" s="2">
        <v>56</v>
      </c>
      <c r="S188" s="2">
        <v>0</v>
      </c>
      <c r="T188" s="16"/>
      <c r="U188" s="18">
        <f t="shared" si="17"/>
        <v>88</v>
      </c>
      <c r="V188" s="15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16"/>
      <c r="AH188" s="18">
        <f t="shared" si="18"/>
        <v>0</v>
      </c>
      <c r="AI188" s="15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27</v>
      </c>
      <c r="AR188" s="2">
        <v>49</v>
      </c>
      <c r="AS188" s="2">
        <v>0</v>
      </c>
      <c r="AT188" s="16"/>
      <c r="AU188" s="18">
        <f t="shared" si="19"/>
        <v>76</v>
      </c>
      <c r="AV188" s="15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16"/>
      <c r="BH188" s="18">
        <f t="shared" si="20"/>
        <v>0</v>
      </c>
      <c r="BI188" s="15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16"/>
      <c r="BU188" s="18">
        <f t="shared" si="21"/>
        <v>0</v>
      </c>
      <c r="BV188" s="15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16"/>
      <c r="CH188" s="18">
        <f t="shared" si="22"/>
        <v>0</v>
      </c>
      <c r="CI188" s="15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16"/>
      <c r="CU188" s="18">
        <f t="shared" si="23"/>
        <v>0</v>
      </c>
    </row>
    <row r="189" spans="1:99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87">
        <v>15291</v>
      </c>
      <c r="G189" s="51" t="s">
        <v>235</v>
      </c>
      <c r="H189" s="43">
        <v>0</v>
      </c>
      <c r="I189" s="15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19</v>
      </c>
      <c r="R189" s="2">
        <v>0</v>
      </c>
      <c r="S189" s="2">
        <v>0</v>
      </c>
      <c r="T189" s="16"/>
      <c r="U189" s="18">
        <f t="shared" si="17"/>
        <v>19</v>
      </c>
      <c r="V189" s="15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16"/>
      <c r="AH189" s="18">
        <f t="shared" si="18"/>
        <v>0</v>
      </c>
      <c r="AI189" s="15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18</v>
      </c>
      <c r="AR189" s="2">
        <v>0</v>
      </c>
      <c r="AS189" s="2">
        <v>0</v>
      </c>
      <c r="AT189" s="16"/>
      <c r="AU189" s="18">
        <f t="shared" si="19"/>
        <v>18</v>
      </c>
      <c r="AV189" s="15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16"/>
      <c r="BH189" s="18">
        <f t="shared" si="20"/>
        <v>0</v>
      </c>
      <c r="BI189" s="15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16"/>
      <c r="BU189" s="18">
        <f t="shared" si="21"/>
        <v>0</v>
      </c>
      <c r="BV189" s="15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16"/>
      <c r="CH189" s="18">
        <f t="shared" si="22"/>
        <v>0</v>
      </c>
      <c r="CI189" s="15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16"/>
      <c r="CU189" s="18">
        <f t="shared" si="23"/>
        <v>0</v>
      </c>
    </row>
    <row r="190" spans="1:99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87">
        <v>18148</v>
      </c>
      <c r="G190" s="51" t="s">
        <v>236</v>
      </c>
      <c r="H190" s="43">
        <v>0</v>
      </c>
      <c r="I190" s="15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18</v>
      </c>
      <c r="Q190" s="2">
        <v>0</v>
      </c>
      <c r="R190" s="2">
        <v>0</v>
      </c>
      <c r="S190" s="2">
        <v>0</v>
      </c>
      <c r="T190" s="16"/>
      <c r="U190" s="18">
        <f t="shared" si="17"/>
        <v>18</v>
      </c>
      <c r="V190" s="15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16"/>
      <c r="AH190" s="18">
        <f t="shared" si="18"/>
        <v>0</v>
      </c>
      <c r="AI190" s="15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9</v>
      </c>
      <c r="AQ190" s="2">
        <v>0</v>
      </c>
      <c r="AR190" s="2">
        <v>0</v>
      </c>
      <c r="AS190" s="2">
        <v>0</v>
      </c>
      <c r="AT190" s="16"/>
      <c r="AU190" s="18">
        <f t="shared" si="19"/>
        <v>9</v>
      </c>
      <c r="AV190" s="15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16"/>
      <c r="BH190" s="18">
        <f t="shared" si="20"/>
        <v>0</v>
      </c>
      <c r="BI190" s="15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16"/>
      <c r="BU190" s="18">
        <f t="shared" si="21"/>
        <v>0</v>
      </c>
      <c r="BV190" s="15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16"/>
      <c r="CH190" s="18">
        <f t="shared" si="22"/>
        <v>0</v>
      </c>
      <c r="CI190" s="15">
        <v>0</v>
      </c>
      <c r="CJ190" s="2">
        <v>0</v>
      </c>
      <c r="CK190" s="2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16"/>
      <c r="CU190" s="18">
        <f t="shared" si="23"/>
        <v>0</v>
      </c>
    </row>
    <row r="191" spans="1:99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87">
        <v>18666</v>
      </c>
      <c r="G191" s="51" t="s">
        <v>237</v>
      </c>
      <c r="H191" s="43">
        <v>0</v>
      </c>
      <c r="I191" s="15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16"/>
      <c r="U191" s="18">
        <f t="shared" si="17"/>
        <v>0</v>
      </c>
      <c r="V191" s="15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16"/>
      <c r="AH191" s="18">
        <f t="shared" si="18"/>
        <v>0</v>
      </c>
      <c r="AI191" s="15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16"/>
      <c r="AU191" s="18">
        <f t="shared" si="19"/>
        <v>0</v>
      </c>
      <c r="AV191" s="15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16"/>
      <c r="BH191" s="18">
        <f t="shared" si="20"/>
        <v>0</v>
      </c>
      <c r="BI191" s="15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16"/>
      <c r="BU191" s="18">
        <f t="shared" si="21"/>
        <v>0</v>
      </c>
      <c r="BV191" s="15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16"/>
      <c r="CH191" s="18">
        <f t="shared" si="22"/>
        <v>0</v>
      </c>
      <c r="CI191" s="15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16"/>
      <c r="CU191" s="18">
        <f t="shared" si="23"/>
        <v>0</v>
      </c>
    </row>
    <row r="192" spans="1:99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87">
        <v>18739</v>
      </c>
      <c r="G192" s="51" t="s">
        <v>238</v>
      </c>
      <c r="H192" s="43">
        <v>0</v>
      </c>
      <c r="I192" s="15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16"/>
      <c r="U192" s="18">
        <f t="shared" si="17"/>
        <v>0</v>
      </c>
      <c r="V192" s="15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16"/>
      <c r="AH192" s="18">
        <f t="shared" si="18"/>
        <v>0</v>
      </c>
      <c r="AI192" s="15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16"/>
      <c r="AU192" s="18">
        <f t="shared" si="19"/>
        <v>0</v>
      </c>
      <c r="AV192" s="15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16"/>
      <c r="BH192" s="18">
        <f t="shared" si="20"/>
        <v>0</v>
      </c>
      <c r="BI192" s="15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16"/>
      <c r="BU192" s="18">
        <f t="shared" si="21"/>
        <v>0</v>
      </c>
      <c r="BV192" s="15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G192" s="16"/>
      <c r="CH192" s="18">
        <f t="shared" si="22"/>
        <v>0</v>
      </c>
      <c r="CI192" s="15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16"/>
      <c r="CU192" s="18">
        <f t="shared" si="23"/>
        <v>0</v>
      </c>
    </row>
    <row r="193" spans="1:99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87">
        <v>18740</v>
      </c>
      <c r="G193" s="51" t="s">
        <v>239</v>
      </c>
      <c r="H193" s="43">
        <v>0</v>
      </c>
      <c r="I193" s="15">
        <v>0</v>
      </c>
      <c r="J193" s="2">
        <v>0</v>
      </c>
      <c r="K193" s="2">
        <v>0</v>
      </c>
      <c r="L193" s="2">
        <v>0</v>
      </c>
      <c r="M193" s="2">
        <v>0</v>
      </c>
      <c r="N193" s="2">
        <v>39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16"/>
      <c r="U193" s="18">
        <f t="shared" si="17"/>
        <v>39</v>
      </c>
      <c r="V193" s="15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16"/>
      <c r="AH193" s="18">
        <f t="shared" si="18"/>
        <v>0</v>
      </c>
      <c r="AI193" s="15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37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16"/>
      <c r="AU193" s="18">
        <f t="shared" si="19"/>
        <v>37</v>
      </c>
      <c r="AV193" s="15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16"/>
      <c r="BH193" s="18">
        <f t="shared" si="20"/>
        <v>0</v>
      </c>
      <c r="BI193" s="15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16"/>
      <c r="BU193" s="18">
        <f t="shared" si="21"/>
        <v>0</v>
      </c>
      <c r="BV193" s="15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16"/>
      <c r="CH193" s="18">
        <f t="shared" si="22"/>
        <v>0</v>
      </c>
      <c r="CI193" s="15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16"/>
      <c r="CU193" s="18">
        <f t="shared" si="23"/>
        <v>0</v>
      </c>
    </row>
    <row r="194" spans="1:99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87">
        <v>18741</v>
      </c>
      <c r="G194" s="51" t="s">
        <v>240</v>
      </c>
      <c r="H194" s="43">
        <v>0</v>
      </c>
      <c r="I194" s="15">
        <v>0</v>
      </c>
      <c r="J194" s="2">
        <v>0</v>
      </c>
      <c r="K194" s="2">
        <v>0</v>
      </c>
      <c r="L194" s="2">
        <v>0</v>
      </c>
      <c r="M194" s="2">
        <v>0</v>
      </c>
      <c r="N194" s="2">
        <v>36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16"/>
      <c r="U194" s="18">
        <f t="shared" si="17"/>
        <v>36</v>
      </c>
      <c r="V194" s="15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16"/>
      <c r="AH194" s="18">
        <f t="shared" si="18"/>
        <v>0</v>
      </c>
      <c r="AI194" s="15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32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16"/>
      <c r="AU194" s="18">
        <f t="shared" si="19"/>
        <v>32</v>
      </c>
      <c r="AV194" s="15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16"/>
      <c r="BH194" s="18">
        <f t="shared" si="20"/>
        <v>0</v>
      </c>
      <c r="BI194" s="15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16"/>
      <c r="BU194" s="18">
        <f t="shared" si="21"/>
        <v>0</v>
      </c>
      <c r="BV194" s="15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16"/>
      <c r="CH194" s="18">
        <f t="shared" si="22"/>
        <v>0</v>
      </c>
      <c r="CI194" s="15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16"/>
      <c r="CU194" s="18">
        <f t="shared" si="23"/>
        <v>0</v>
      </c>
    </row>
    <row r="195" spans="1:99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87">
        <v>25605</v>
      </c>
      <c r="G195" s="51" t="s">
        <v>241</v>
      </c>
      <c r="H195" s="43">
        <v>0</v>
      </c>
      <c r="I195" s="15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16"/>
      <c r="U195" s="18">
        <f t="shared" si="17"/>
        <v>0</v>
      </c>
      <c r="V195" s="15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16"/>
      <c r="AH195" s="18">
        <f t="shared" si="18"/>
        <v>0</v>
      </c>
      <c r="AI195" s="15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16"/>
      <c r="AU195" s="18">
        <f t="shared" si="19"/>
        <v>0</v>
      </c>
      <c r="AV195" s="15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16"/>
      <c r="BH195" s="18">
        <f t="shared" si="20"/>
        <v>0</v>
      </c>
      <c r="BI195" s="15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0</v>
      </c>
      <c r="BS195" s="2">
        <v>0</v>
      </c>
      <c r="BT195" s="16"/>
      <c r="BU195" s="18">
        <f t="shared" si="21"/>
        <v>0</v>
      </c>
      <c r="BV195" s="15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16"/>
      <c r="CH195" s="18">
        <f t="shared" si="22"/>
        <v>0</v>
      </c>
      <c r="CI195" s="15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16"/>
      <c r="CU195" s="18">
        <f t="shared" si="23"/>
        <v>0</v>
      </c>
    </row>
    <row r="196" spans="1:99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87">
        <v>109</v>
      </c>
      <c r="G196" s="51" t="s">
        <v>243</v>
      </c>
      <c r="H196" s="43">
        <v>0</v>
      </c>
      <c r="I196" s="15">
        <v>0</v>
      </c>
      <c r="J196" s="2">
        <v>21</v>
      </c>
      <c r="K196" s="2">
        <v>213</v>
      </c>
      <c r="L196" s="2">
        <v>210</v>
      </c>
      <c r="M196" s="2">
        <v>20</v>
      </c>
      <c r="N196" s="2">
        <v>0</v>
      </c>
      <c r="O196" s="2">
        <v>0</v>
      </c>
      <c r="P196" s="2">
        <v>15</v>
      </c>
      <c r="Q196" s="2">
        <v>0</v>
      </c>
      <c r="R196" s="2">
        <v>0</v>
      </c>
      <c r="S196" s="2">
        <v>0</v>
      </c>
      <c r="T196" s="16"/>
      <c r="U196" s="18">
        <f t="shared" si="17"/>
        <v>479</v>
      </c>
      <c r="V196" s="15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16"/>
      <c r="AH196" s="18">
        <f t="shared" si="18"/>
        <v>0</v>
      </c>
      <c r="AI196" s="15">
        <v>0</v>
      </c>
      <c r="AJ196" s="2">
        <v>14</v>
      </c>
      <c r="AK196" s="2">
        <v>199</v>
      </c>
      <c r="AL196" s="2">
        <v>187</v>
      </c>
      <c r="AM196" s="2">
        <v>19</v>
      </c>
      <c r="AN196" s="2">
        <v>0</v>
      </c>
      <c r="AO196" s="2">
        <v>0</v>
      </c>
      <c r="AP196" s="2">
        <v>14</v>
      </c>
      <c r="AQ196" s="2">
        <v>0</v>
      </c>
      <c r="AR196" s="2">
        <v>0</v>
      </c>
      <c r="AS196" s="2">
        <v>0</v>
      </c>
      <c r="AT196" s="16"/>
      <c r="AU196" s="18">
        <f t="shared" si="19"/>
        <v>433</v>
      </c>
      <c r="AV196" s="15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16"/>
      <c r="BH196" s="18">
        <f t="shared" si="20"/>
        <v>0</v>
      </c>
      <c r="BI196" s="15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16"/>
      <c r="BU196" s="18">
        <f t="shared" si="21"/>
        <v>0</v>
      </c>
      <c r="BV196" s="15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16"/>
      <c r="CH196" s="18">
        <f t="shared" si="22"/>
        <v>0</v>
      </c>
      <c r="CI196" s="15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16"/>
      <c r="CU196" s="18">
        <f t="shared" si="23"/>
        <v>0</v>
      </c>
    </row>
    <row r="197" spans="1:99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87">
        <v>112</v>
      </c>
      <c r="G197" s="51" t="s">
        <v>244</v>
      </c>
      <c r="H197" s="43">
        <v>0</v>
      </c>
      <c r="I197" s="15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16"/>
      <c r="U197" s="18">
        <f t="shared" si="17"/>
        <v>0</v>
      </c>
      <c r="V197" s="15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16"/>
      <c r="AH197" s="18">
        <f t="shared" si="18"/>
        <v>0</v>
      </c>
      <c r="AI197" s="15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16"/>
      <c r="AU197" s="18">
        <f t="shared" si="19"/>
        <v>0</v>
      </c>
      <c r="AV197" s="15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16"/>
      <c r="BH197" s="18">
        <f t="shared" si="20"/>
        <v>0</v>
      </c>
      <c r="BI197" s="15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16"/>
      <c r="BU197" s="18">
        <f t="shared" si="21"/>
        <v>0</v>
      </c>
      <c r="BV197" s="15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16"/>
      <c r="CH197" s="18">
        <f t="shared" si="22"/>
        <v>0</v>
      </c>
      <c r="CI197" s="15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16"/>
      <c r="CU197" s="18">
        <f t="shared" si="23"/>
        <v>0</v>
      </c>
    </row>
    <row r="198" spans="1:99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87">
        <v>110</v>
      </c>
      <c r="G198" s="51" t="s">
        <v>245</v>
      </c>
      <c r="H198" s="43">
        <v>0</v>
      </c>
      <c r="I198" s="15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16"/>
      <c r="U198" s="18">
        <f t="shared" si="17"/>
        <v>0</v>
      </c>
      <c r="V198" s="15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16"/>
      <c r="AH198" s="18">
        <f t="shared" si="18"/>
        <v>0</v>
      </c>
      <c r="AI198" s="15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16"/>
      <c r="AU198" s="18">
        <f t="shared" si="19"/>
        <v>0</v>
      </c>
      <c r="AV198" s="15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16"/>
      <c r="BH198" s="18">
        <f t="shared" si="20"/>
        <v>0</v>
      </c>
      <c r="BI198" s="15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0</v>
      </c>
      <c r="BS198" s="2">
        <v>0</v>
      </c>
      <c r="BT198" s="16"/>
      <c r="BU198" s="18">
        <f t="shared" si="21"/>
        <v>0</v>
      </c>
      <c r="BV198" s="15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G198" s="16"/>
      <c r="CH198" s="18">
        <f t="shared" si="22"/>
        <v>0</v>
      </c>
      <c r="CI198" s="15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16"/>
      <c r="CU198" s="18">
        <f t="shared" si="23"/>
        <v>0</v>
      </c>
    </row>
    <row r="199" spans="1:99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87">
        <v>111</v>
      </c>
      <c r="G199" s="51" t="s">
        <v>246</v>
      </c>
      <c r="H199" s="43">
        <v>0</v>
      </c>
      <c r="I199" s="15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16"/>
      <c r="U199" s="18">
        <f t="shared" ref="U199:U262" si="24">SUM(I199:T199)</f>
        <v>0</v>
      </c>
      <c r="V199" s="15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16"/>
      <c r="AH199" s="18">
        <f t="shared" ref="AH199:AH262" si="25">SUM(V199:AG199)</f>
        <v>0</v>
      </c>
      <c r="AI199" s="15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16"/>
      <c r="AU199" s="18">
        <f t="shared" ref="AU199:AU262" si="26">SUM(AI199:AT199)</f>
        <v>0</v>
      </c>
      <c r="AV199" s="15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16"/>
      <c r="BH199" s="18">
        <f t="shared" ref="BH199:BH262" si="27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16"/>
      <c r="BU199" s="18">
        <f t="shared" ref="BU199:BU262" si="28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16"/>
      <c r="CH199" s="18">
        <f t="shared" ref="CH199:CH262" si="29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16"/>
      <c r="CU199" s="18">
        <f t="shared" ref="CU199:CU262" si="30">SUM(CI199:CT199)</f>
        <v>0</v>
      </c>
    </row>
    <row r="200" spans="1:99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87">
        <v>6924</v>
      </c>
      <c r="G200" s="51" t="s">
        <v>247</v>
      </c>
      <c r="H200" s="43">
        <v>0</v>
      </c>
      <c r="I200" s="15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16"/>
      <c r="U200" s="18">
        <f t="shared" si="24"/>
        <v>0</v>
      </c>
      <c r="V200" s="15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16"/>
      <c r="AH200" s="18">
        <f t="shared" si="25"/>
        <v>0</v>
      </c>
      <c r="AI200" s="15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16"/>
      <c r="AU200" s="18">
        <f t="shared" si="26"/>
        <v>0</v>
      </c>
      <c r="AV200" s="15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16"/>
      <c r="BH200" s="18">
        <f t="shared" si="27"/>
        <v>0</v>
      </c>
      <c r="BI200" s="15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16"/>
      <c r="BU200" s="18">
        <f t="shared" si="28"/>
        <v>0</v>
      </c>
      <c r="BV200" s="15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16"/>
      <c r="CH200" s="18">
        <f t="shared" si="29"/>
        <v>0</v>
      </c>
      <c r="CI200" s="15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16"/>
      <c r="CU200" s="18">
        <f t="shared" si="30"/>
        <v>0</v>
      </c>
    </row>
    <row r="201" spans="1:99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87">
        <v>31794</v>
      </c>
      <c r="G201" s="51" t="s">
        <v>248</v>
      </c>
      <c r="H201" s="43">
        <v>0</v>
      </c>
      <c r="I201" s="15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16"/>
      <c r="U201" s="18">
        <f t="shared" si="24"/>
        <v>0</v>
      </c>
      <c r="V201" s="15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16"/>
      <c r="AH201" s="18">
        <f t="shared" si="25"/>
        <v>0</v>
      </c>
      <c r="AI201" s="15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16"/>
      <c r="AU201" s="18">
        <f t="shared" si="26"/>
        <v>0</v>
      </c>
      <c r="AV201" s="15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16"/>
      <c r="BH201" s="18">
        <f t="shared" si="27"/>
        <v>0</v>
      </c>
      <c r="BI201" s="15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16"/>
      <c r="BU201" s="18">
        <f t="shared" si="28"/>
        <v>0</v>
      </c>
      <c r="BV201" s="15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16"/>
      <c r="CH201" s="18">
        <f t="shared" si="29"/>
        <v>0</v>
      </c>
      <c r="CI201" s="15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16"/>
      <c r="CU201" s="18">
        <f t="shared" si="30"/>
        <v>0</v>
      </c>
    </row>
    <row r="202" spans="1:99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87">
        <v>288</v>
      </c>
      <c r="G202" s="51" t="s">
        <v>249</v>
      </c>
      <c r="H202" s="43">
        <v>0</v>
      </c>
      <c r="I202" s="15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16"/>
      <c r="U202" s="18">
        <f t="shared" si="24"/>
        <v>0</v>
      </c>
      <c r="V202" s="15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16"/>
      <c r="AH202" s="18">
        <f t="shared" si="25"/>
        <v>0</v>
      </c>
      <c r="AI202" s="15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16"/>
      <c r="AU202" s="18">
        <f t="shared" si="26"/>
        <v>0</v>
      </c>
      <c r="AV202" s="15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16"/>
      <c r="BH202" s="18">
        <f t="shared" si="27"/>
        <v>0</v>
      </c>
      <c r="BI202" s="15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16"/>
      <c r="BU202" s="18">
        <f t="shared" si="28"/>
        <v>0</v>
      </c>
      <c r="BV202" s="15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16"/>
      <c r="CH202" s="18">
        <f t="shared" si="29"/>
        <v>0</v>
      </c>
      <c r="CI202" s="15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16"/>
      <c r="CU202" s="18">
        <f t="shared" si="30"/>
        <v>0</v>
      </c>
    </row>
    <row r="203" spans="1:99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87">
        <v>31394</v>
      </c>
      <c r="G203" s="51" t="s">
        <v>250</v>
      </c>
      <c r="H203" s="43">
        <v>0</v>
      </c>
      <c r="I203" s="15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16"/>
      <c r="U203" s="18">
        <f t="shared" si="24"/>
        <v>0</v>
      </c>
      <c r="V203" s="15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16"/>
      <c r="AH203" s="18">
        <f t="shared" si="25"/>
        <v>0</v>
      </c>
      <c r="AI203" s="15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16"/>
      <c r="AU203" s="18">
        <f t="shared" si="26"/>
        <v>0</v>
      </c>
      <c r="AV203" s="15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16"/>
      <c r="BH203" s="18">
        <f t="shared" si="27"/>
        <v>0</v>
      </c>
      <c r="BI203" s="15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16"/>
      <c r="BU203" s="18">
        <f t="shared" si="28"/>
        <v>0</v>
      </c>
      <c r="BV203" s="15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16"/>
      <c r="CH203" s="18">
        <f t="shared" si="29"/>
        <v>0</v>
      </c>
      <c r="CI203" s="15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16"/>
      <c r="CU203" s="18">
        <f t="shared" si="30"/>
        <v>0</v>
      </c>
    </row>
    <row r="204" spans="1:99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87">
        <v>30842</v>
      </c>
      <c r="G204" s="51" t="s">
        <v>164</v>
      </c>
      <c r="H204" s="43">
        <v>0</v>
      </c>
      <c r="I204" s="15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16"/>
      <c r="U204" s="18">
        <f t="shared" si="24"/>
        <v>0</v>
      </c>
      <c r="V204" s="15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16"/>
      <c r="AH204" s="18">
        <f t="shared" si="25"/>
        <v>0</v>
      </c>
      <c r="AI204" s="15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16"/>
      <c r="AU204" s="18">
        <f t="shared" si="26"/>
        <v>0</v>
      </c>
      <c r="AV204" s="15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16"/>
      <c r="BH204" s="18">
        <f t="shared" si="27"/>
        <v>0</v>
      </c>
      <c r="BI204" s="15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16"/>
      <c r="BU204" s="18">
        <f t="shared" si="28"/>
        <v>0</v>
      </c>
      <c r="BV204" s="15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16"/>
      <c r="CH204" s="18">
        <f t="shared" si="29"/>
        <v>0</v>
      </c>
      <c r="CI204" s="15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16"/>
      <c r="CU204" s="18">
        <f t="shared" si="30"/>
        <v>0</v>
      </c>
    </row>
    <row r="205" spans="1:99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87">
        <v>25574</v>
      </c>
      <c r="G205" s="57" t="s">
        <v>251</v>
      </c>
      <c r="H205" s="45">
        <v>0</v>
      </c>
      <c r="I205" s="15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16"/>
      <c r="U205" s="18">
        <f t="shared" si="24"/>
        <v>0</v>
      </c>
      <c r="V205" s="15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16"/>
      <c r="AH205" s="18">
        <f t="shared" si="25"/>
        <v>0</v>
      </c>
      <c r="AI205" s="15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16"/>
      <c r="AU205" s="18">
        <f t="shared" si="26"/>
        <v>0</v>
      </c>
      <c r="AV205" s="15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16"/>
      <c r="BH205" s="18">
        <f t="shared" si="27"/>
        <v>0</v>
      </c>
      <c r="BI205" s="15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16"/>
      <c r="BU205" s="18">
        <f t="shared" si="28"/>
        <v>0</v>
      </c>
      <c r="BV205" s="15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16"/>
      <c r="CH205" s="18">
        <f t="shared" si="29"/>
        <v>0</v>
      </c>
      <c r="CI205" s="15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16"/>
      <c r="CU205" s="18">
        <f t="shared" si="30"/>
        <v>0</v>
      </c>
    </row>
    <row r="206" spans="1:99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87">
        <v>21986</v>
      </c>
      <c r="G206" s="57" t="s">
        <v>534</v>
      </c>
      <c r="H206" s="45">
        <v>0</v>
      </c>
      <c r="I206" s="15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16"/>
      <c r="U206" s="18">
        <f t="shared" si="24"/>
        <v>0</v>
      </c>
      <c r="V206" s="15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16"/>
      <c r="AH206" s="18">
        <f t="shared" si="25"/>
        <v>0</v>
      </c>
      <c r="AI206" s="15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16"/>
      <c r="AU206" s="18">
        <f t="shared" si="26"/>
        <v>0</v>
      </c>
      <c r="AV206" s="15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16"/>
      <c r="BH206" s="18">
        <f t="shared" si="27"/>
        <v>0</v>
      </c>
      <c r="BI206" s="15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16"/>
      <c r="BU206" s="18">
        <f t="shared" si="28"/>
        <v>0</v>
      </c>
      <c r="BV206" s="15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16"/>
      <c r="CH206" s="18">
        <f t="shared" si="29"/>
        <v>0</v>
      </c>
      <c r="CI206" s="15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16"/>
      <c r="CU206" s="18">
        <f t="shared" si="30"/>
        <v>0</v>
      </c>
    </row>
    <row r="207" spans="1:99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87">
        <v>101</v>
      </c>
      <c r="G207" s="51" t="s">
        <v>253</v>
      </c>
      <c r="H207" s="43">
        <v>0</v>
      </c>
      <c r="I207" s="15">
        <v>0</v>
      </c>
      <c r="J207" s="2">
        <v>0</v>
      </c>
      <c r="K207" s="2">
        <v>160</v>
      </c>
      <c r="L207" s="2">
        <v>12</v>
      </c>
      <c r="M207" s="2">
        <v>7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16"/>
      <c r="U207" s="18">
        <f t="shared" si="24"/>
        <v>179</v>
      </c>
      <c r="V207" s="15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16"/>
      <c r="AH207" s="18">
        <f t="shared" si="25"/>
        <v>0</v>
      </c>
      <c r="AI207" s="15">
        <v>0</v>
      </c>
      <c r="AJ207" s="2">
        <v>0</v>
      </c>
      <c r="AK207" s="2">
        <v>149</v>
      </c>
      <c r="AL207" s="2">
        <v>12</v>
      </c>
      <c r="AM207" s="2">
        <v>6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16"/>
      <c r="AU207" s="18">
        <f t="shared" si="26"/>
        <v>167</v>
      </c>
      <c r="AV207" s="15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16"/>
      <c r="BH207" s="18">
        <f t="shared" si="27"/>
        <v>0</v>
      </c>
      <c r="BI207" s="15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16"/>
      <c r="BU207" s="18">
        <f t="shared" si="28"/>
        <v>0</v>
      </c>
      <c r="BV207" s="15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16"/>
      <c r="CH207" s="18">
        <f t="shared" si="29"/>
        <v>0</v>
      </c>
      <c r="CI207" s="15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16"/>
      <c r="CU207" s="18">
        <f t="shared" si="30"/>
        <v>0</v>
      </c>
    </row>
    <row r="208" spans="1:99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87">
        <v>102</v>
      </c>
      <c r="G208" s="51" t="s">
        <v>254</v>
      </c>
      <c r="H208" s="43">
        <v>0</v>
      </c>
      <c r="I208" s="15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16"/>
      <c r="U208" s="18">
        <f t="shared" si="24"/>
        <v>0</v>
      </c>
      <c r="V208" s="15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16"/>
      <c r="AH208" s="18">
        <f t="shared" si="25"/>
        <v>0</v>
      </c>
      <c r="AI208" s="15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16"/>
      <c r="AU208" s="18">
        <f t="shared" si="26"/>
        <v>0</v>
      </c>
      <c r="AV208" s="15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16"/>
      <c r="BH208" s="18">
        <f t="shared" si="27"/>
        <v>0</v>
      </c>
      <c r="BI208" s="15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0</v>
      </c>
      <c r="BS208" s="2">
        <v>0</v>
      </c>
      <c r="BT208" s="16"/>
      <c r="BU208" s="18">
        <f t="shared" si="28"/>
        <v>0</v>
      </c>
      <c r="BV208" s="15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16"/>
      <c r="CH208" s="18">
        <f t="shared" si="29"/>
        <v>0</v>
      </c>
      <c r="CI208" s="15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16"/>
      <c r="CU208" s="18">
        <f t="shared" si="30"/>
        <v>0</v>
      </c>
    </row>
    <row r="209" spans="1:99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87">
        <v>104</v>
      </c>
      <c r="G209" s="51" t="s">
        <v>255</v>
      </c>
      <c r="H209" s="43">
        <v>0</v>
      </c>
      <c r="I209" s="15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16"/>
      <c r="U209" s="18">
        <f t="shared" si="24"/>
        <v>0</v>
      </c>
      <c r="V209" s="15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16"/>
      <c r="AH209" s="18">
        <f t="shared" si="25"/>
        <v>0</v>
      </c>
      <c r="AI209" s="15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16"/>
      <c r="AU209" s="18">
        <f t="shared" si="26"/>
        <v>0</v>
      </c>
      <c r="AV209" s="15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16"/>
      <c r="BH209" s="18">
        <f t="shared" si="27"/>
        <v>0</v>
      </c>
      <c r="BI209" s="15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16"/>
      <c r="BU209" s="18">
        <f t="shared" si="28"/>
        <v>0</v>
      </c>
      <c r="BV209" s="15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16"/>
      <c r="CH209" s="18">
        <f t="shared" si="29"/>
        <v>0</v>
      </c>
      <c r="CI209" s="15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16"/>
      <c r="CU209" s="18">
        <f t="shared" si="30"/>
        <v>0</v>
      </c>
    </row>
    <row r="210" spans="1:99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87">
        <v>103</v>
      </c>
      <c r="G210" s="51" t="s">
        <v>256</v>
      </c>
      <c r="H210" s="43">
        <v>0</v>
      </c>
      <c r="I210" s="15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16"/>
      <c r="U210" s="18">
        <f t="shared" si="24"/>
        <v>0</v>
      </c>
      <c r="V210" s="15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16"/>
      <c r="AH210" s="18">
        <f t="shared" si="25"/>
        <v>0</v>
      </c>
      <c r="AI210" s="15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16"/>
      <c r="AU210" s="18">
        <f t="shared" si="26"/>
        <v>0</v>
      </c>
      <c r="AV210" s="15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16"/>
      <c r="BH210" s="18">
        <f t="shared" si="27"/>
        <v>0</v>
      </c>
      <c r="BI210" s="15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16"/>
      <c r="BU210" s="18">
        <f t="shared" si="28"/>
        <v>0</v>
      </c>
      <c r="BV210" s="15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16"/>
      <c r="CH210" s="18">
        <f t="shared" si="29"/>
        <v>0</v>
      </c>
      <c r="CI210" s="15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16"/>
      <c r="CU210" s="18">
        <f t="shared" si="30"/>
        <v>0</v>
      </c>
    </row>
    <row r="211" spans="1:99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87">
        <v>289</v>
      </c>
      <c r="G211" s="51" t="s">
        <v>257</v>
      </c>
      <c r="H211" s="43">
        <v>0</v>
      </c>
      <c r="I211" s="15">
        <v>0</v>
      </c>
      <c r="J211" s="2">
        <v>0</v>
      </c>
      <c r="K211" s="2">
        <v>24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16"/>
      <c r="U211" s="18">
        <f t="shared" si="24"/>
        <v>24</v>
      </c>
      <c r="V211" s="15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16"/>
      <c r="AH211" s="18">
        <f t="shared" si="25"/>
        <v>0</v>
      </c>
      <c r="AI211" s="15">
        <v>0</v>
      </c>
      <c r="AJ211" s="2">
        <v>0</v>
      </c>
      <c r="AK211" s="2">
        <v>23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16"/>
      <c r="AU211" s="18">
        <f t="shared" si="26"/>
        <v>23</v>
      </c>
      <c r="AV211" s="15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16"/>
      <c r="BH211" s="18">
        <f t="shared" si="27"/>
        <v>0</v>
      </c>
      <c r="BI211" s="15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16"/>
      <c r="BU211" s="18">
        <f t="shared" si="28"/>
        <v>0</v>
      </c>
      <c r="BV211" s="15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16"/>
      <c r="CH211" s="18">
        <f t="shared" si="29"/>
        <v>0</v>
      </c>
      <c r="CI211" s="15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16"/>
      <c r="CU211" s="18">
        <f t="shared" si="30"/>
        <v>0</v>
      </c>
    </row>
    <row r="212" spans="1:99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87">
        <v>31817</v>
      </c>
      <c r="G212" s="51" t="s">
        <v>258</v>
      </c>
      <c r="H212" s="43">
        <v>0</v>
      </c>
      <c r="I212" s="15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16"/>
      <c r="U212" s="18">
        <f t="shared" si="24"/>
        <v>0</v>
      </c>
      <c r="V212" s="15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16"/>
      <c r="AH212" s="18">
        <f t="shared" si="25"/>
        <v>0</v>
      </c>
      <c r="AI212" s="15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16"/>
      <c r="AU212" s="18">
        <f t="shared" si="26"/>
        <v>0</v>
      </c>
      <c r="AV212" s="15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16"/>
      <c r="BH212" s="18">
        <f t="shared" si="27"/>
        <v>0</v>
      </c>
      <c r="BI212" s="15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16"/>
      <c r="BU212" s="18">
        <f t="shared" si="28"/>
        <v>0</v>
      </c>
      <c r="BV212" s="15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16"/>
      <c r="CH212" s="18">
        <f t="shared" si="29"/>
        <v>0</v>
      </c>
      <c r="CI212" s="15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16"/>
      <c r="CU212" s="18">
        <f t="shared" si="30"/>
        <v>0</v>
      </c>
    </row>
    <row r="213" spans="1:99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87">
        <v>14717</v>
      </c>
      <c r="G213" s="51" t="s">
        <v>259</v>
      </c>
      <c r="H213" s="43">
        <v>0</v>
      </c>
      <c r="I213" s="15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16"/>
      <c r="U213" s="18">
        <f t="shared" si="24"/>
        <v>0</v>
      </c>
      <c r="V213" s="15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16"/>
      <c r="AH213" s="18">
        <f t="shared" si="25"/>
        <v>0</v>
      </c>
      <c r="AI213" s="15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16"/>
      <c r="AU213" s="18">
        <f t="shared" si="26"/>
        <v>0</v>
      </c>
      <c r="AV213" s="15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16"/>
      <c r="BH213" s="18">
        <f t="shared" si="27"/>
        <v>0</v>
      </c>
      <c r="BI213" s="15">
        <v>0</v>
      </c>
      <c r="BJ213" s="2">
        <v>0</v>
      </c>
      <c r="BK213" s="2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R213" s="2">
        <v>0</v>
      </c>
      <c r="BS213" s="2">
        <v>0</v>
      </c>
      <c r="BT213" s="16"/>
      <c r="BU213" s="18">
        <f t="shared" si="28"/>
        <v>0</v>
      </c>
      <c r="BV213" s="15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16"/>
      <c r="CH213" s="18">
        <f t="shared" si="29"/>
        <v>0</v>
      </c>
      <c r="CI213" s="15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16"/>
      <c r="CU213" s="18">
        <f t="shared" si="30"/>
        <v>0</v>
      </c>
    </row>
    <row r="214" spans="1:99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87">
        <v>18573</v>
      </c>
      <c r="G214" s="51" t="s">
        <v>260</v>
      </c>
      <c r="H214" s="43">
        <v>0</v>
      </c>
      <c r="I214" s="15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16"/>
      <c r="U214" s="18">
        <f t="shared" si="24"/>
        <v>0</v>
      </c>
      <c r="V214" s="15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16"/>
      <c r="AH214" s="18">
        <f t="shared" si="25"/>
        <v>0</v>
      </c>
      <c r="AI214" s="15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16"/>
      <c r="AU214" s="18">
        <f t="shared" si="26"/>
        <v>0</v>
      </c>
      <c r="AV214" s="15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16"/>
      <c r="BH214" s="18">
        <f t="shared" si="27"/>
        <v>0</v>
      </c>
      <c r="BI214" s="15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16"/>
      <c r="BU214" s="18">
        <f t="shared" si="28"/>
        <v>0</v>
      </c>
      <c r="BV214" s="15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16"/>
      <c r="CH214" s="18">
        <f t="shared" si="29"/>
        <v>0</v>
      </c>
      <c r="CI214" s="15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16"/>
      <c r="CU214" s="18">
        <f t="shared" si="30"/>
        <v>0</v>
      </c>
    </row>
    <row r="215" spans="1:99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87">
        <v>26116</v>
      </c>
      <c r="G215" s="51" t="s">
        <v>261</v>
      </c>
      <c r="H215" s="43">
        <v>0</v>
      </c>
      <c r="I215" s="15">
        <v>0</v>
      </c>
      <c r="J215" s="2">
        <v>0</v>
      </c>
      <c r="K215" s="2">
        <v>37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16"/>
      <c r="U215" s="18">
        <f t="shared" si="24"/>
        <v>37</v>
      </c>
      <c r="V215" s="15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16"/>
      <c r="AH215" s="18">
        <f t="shared" si="25"/>
        <v>0</v>
      </c>
      <c r="AI215" s="15">
        <v>0</v>
      </c>
      <c r="AJ215" s="2">
        <v>0</v>
      </c>
      <c r="AK215" s="2">
        <v>37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16"/>
      <c r="AU215" s="18">
        <f t="shared" si="26"/>
        <v>37</v>
      </c>
      <c r="AV215" s="15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16"/>
      <c r="BH215" s="18">
        <f t="shared" si="27"/>
        <v>0</v>
      </c>
      <c r="BI215" s="15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16"/>
      <c r="BU215" s="18">
        <f t="shared" si="28"/>
        <v>0</v>
      </c>
      <c r="BV215" s="15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16"/>
      <c r="CH215" s="18">
        <f t="shared" si="29"/>
        <v>0</v>
      </c>
      <c r="CI215" s="15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16"/>
      <c r="CU215" s="18">
        <f t="shared" si="30"/>
        <v>0</v>
      </c>
    </row>
    <row r="216" spans="1:99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87">
        <v>26631</v>
      </c>
      <c r="G216" s="51" t="s">
        <v>262</v>
      </c>
      <c r="H216" s="43">
        <v>0</v>
      </c>
      <c r="I216" s="15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16"/>
      <c r="U216" s="18">
        <f t="shared" si="24"/>
        <v>0</v>
      </c>
      <c r="V216" s="15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16"/>
      <c r="AH216" s="18">
        <f t="shared" si="25"/>
        <v>0</v>
      </c>
      <c r="AI216" s="15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16"/>
      <c r="AU216" s="18">
        <f t="shared" si="26"/>
        <v>0</v>
      </c>
      <c r="AV216" s="15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16"/>
      <c r="BH216" s="18">
        <f t="shared" si="27"/>
        <v>0</v>
      </c>
      <c r="BI216" s="15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16"/>
      <c r="BU216" s="18">
        <f t="shared" si="28"/>
        <v>0</v>
      </c>
      <c r="BV216" s="15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16"/>
      <c r="CH216" s="18">
        <f t="shared" si="29"/>
        <v>0</v>
      </c>
      <c r="CI216" s="15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16"/>
      <c r="CU216" s="18">
        <f t="shared" si="30"/>
        <v>0</v>
      </c>
    </row>
    <row r="217" spans="1:99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87">
        <v>26839</v>
      </c>
      <c r="G217" s="51" t="s">
        <v>263</v>
      </c>
      <c r="H217" s="43">
        <v>0</v>
      </c>
      <c r="I217" s="15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16"/>
      <c r="U217" s="18">
        <f t="shared" si="24"/>
        <v>0</v>
      </c>
      <c r="V217" s="15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16"/>
      <c r="AH217" s="18">
        <f t="shared" si="25"/>
        <v>0</v>
      </c>
      <c r="AI217" s="15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16"/>
      <c r="AU217" s="18">
        <f t="shared" si="26"/>
        <v>0</v>
      </c>
      <c r="AV217" s="15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16"/>
      <c r="BH217" s="18">
        <f t="shared" si="27"/>
        <v>0</v>
      </c>
      <c r="BI217" s="15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16"/>
      <c r="BU217" s="18">
        <f t="shared" si="28"/>
        <v>0</v>
      </c>
      <c r="BV217" s="15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16"/>
      <c r="CH217" s="18">
        <f t="shared" si="29"/>
        <v>0</v>
      </c>
      <c r="CI217" s="15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16"/>
      <c r="CU217" s="18">
        <f t="shared" si="30"/>
        <v>0</v>
      </c>
    </row>
    <row r="218" spans="1:99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87">
        <v>26060</v>
      </c>
      <c r="G218" s="51" t="s">
        <v>265</v>
      </c>
      <c r="H218" s="43">
        <v>0</v>
      </c>
      <c r="I218" s="15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16"/>
      <c r="U218" s="18">
        <f t="shared" si="24"/>
        <v>0</v>
      </c>
      <c r="V218" s="15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16"/>
      <c r="AH218" s="18">
        <f t="shared" si="25"/>
        <v>0</v>
      </c>
      <c r="AI218" s="15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16"/>
      <c r="AU218" s="18">
        <f t="shared" si="26"/>
        <v>0</v>
      </c>
      <c r="AV218" s="15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16"/>
      <c r="BH218" s="18">
        <f t="shared" si="27"/>
        <v>0</v>
      </c>
      <c r="BI218" s="15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16"/>
      <c r="BU218" s="18">
        <f t="shared" si="28"/>
        <v>0</v>
      </c>
      <c r="BV218" s="15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16"/>
      <c r="CH218" s="18">
        <f t="shared" si="29"/>
        <v>0</v>
      </c>
      <c r="CI218" s="15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16"/>
      <c r="CU218" s="18">
        <f t="shared" si="30"/>
        <v>0</v>
      </c>
    </row>
    <row r="219" spans="1:99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88">
        <v>163</v>
      </c>
      <c r="G219" s="51" t="s">
        <v>266</v>
      </c>
      <c r="H219" s="43">
        <v>0</v>
      </c>
      <c r="I219" s="15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16"/>
      <c r="U219" s="18">
        <f t="shared" si="24"/>
        <v>0</v>
      </c>
      <c r="V219" s="15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16"/>
      <c r="AH219" s="18">
        <f t="shared" si="25"/>
        <v>0</v>
      </c>
      <c r="AI219" s="15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16"/>
      <c r="AU219" s="18">
        <f t="shared" si="26"/>
        <v>0</v>
      </c>
      <c r="AV219" s="15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16"/>
      <c r="BH219" s="18">
        <f t="shared" si="27"/>
        <v>0</v>
      </c>
      <c r="BI219" s="15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16"/>
      <c r="BU219" s="18">
        <f t="shared" si="28"/>
        <v>0</v>
      </c>
      <c r="BV219" s="15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16"/>
      <c r="CH219" s="18">
        <f t="shared" si="29"/>
        <v>0</v>
      </c>
      <c r="CI219" s="15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16"/>
      <c r="CU219" s="18">
        <f t="shared" si="30"/>
        <v>0</v>
      </c>
    </row>
    <row r="220" spans="1:99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88">
        <v>164</v>
      </c>
      <c r="G220" s="51" t="s">
        <v>267</v>
      </c>
      <c r="H220" s="43">
        <v>0</v>
      </c>
      <c r="I220" s="15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16"/>
      <c r="U220" s="18">
        <f t="shared" si="24"/>
        <v>0</v>
      </c>
      <c r="V220" s="15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16"/>
      <c r="AH220" s="18">
        <f t="shared" si="25"/>
        <v>0</v>
      </c>
      <c r="AI220" s="15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16"/>
      <c r="AU220" s="18">
        <f t="shared" si="26"/>
        <v>0</v>
      </c>
      <c r="AV220" s="15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16"/>
      <c r="BH220" s="18">
        <f t="shared" si="27"/>
        <v>0</v>
      </c>
      <c r="BI220" s="15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16"/>
      <c r="BU220" s="18">
        <f t="shared" si="28"/>
        <v>0</v>
      </c>
      <c r="BV220" s="15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16"/>
      <c r="CH220" s="18">
        <f t="shared" si="29"/>
        <v>0</v>
      </c>
      <c r="CI220" s="15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16"/>
      <c r="CU220" s="18">
        <f t="shared" si="30"/>
        <v>0</v>
      </c>
    </row>
    <row r="221" spans="1:99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88">
        <v>165</v>
      </c>
      <c r="G221" s="51" t="s">
        <v>268</v>
      </c>
      <c r="H221" s="43">
        <v>0</v>
      </c>
      <c r="I221" s="15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16"/>
      <c r="U221" s="18">
        <f t="shared" si="24"/>
        <v>0</v>
      </c>
      <c r="V221" s="15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16"/>
      <c r="AH221" s="18">
        <f t="shared" si="25"/>
        <v>0</v>
      </c>
      <c r="AI221" s="15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16"/>
      <c r="AU221" s="18">
        <f t="shared" si="26"/>
        <v>0</v>
      </c>
      <c r="AV221" s="15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16"/>
      <c r="BH221" s="18">
        <f t="shared" si="27"/>
        <v>0</v>
      </c>
      <c r="BI221" s="15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16"/>
      <c r="BU221" s="18">
        <f t="shared" si="28"/>
        <v>0</v>
      </c>
      <c r="BV221" s="15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16"/>
      <c r="CH221" s="18">
        <f t="shared" si="29"/>
        <v>0</v>
      </c>
      <c r="CI221" s="15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16"/>
      <c r="CU221" s="18">
        <f t="shared" si="30"/>
        <v>0</v>
      </c>
    </row>
    <row r="222" spans="1:99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88">
        <v>166</v>
      </c>
      <c r="G222" s="51" t="s">
        <v>269</v>
      </c>
      <c r="H222" s="43">
        <v>0</v>
      </c>
      <c r="I222" s="15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16"/>
      <c r="U222" s="18">
        <f t="shared" si="24"/>
        <v>0</v>
      </c>
      <c r="V222" s="15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16"/>
      <c r="AH222" s="18">
        <f t="shared" si="25"/>
        <v>0</v>
      </c>
      <c r="AI222" s="15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16"/>
      <c r="AU222" s="18">
        <f t="shared" si="26"/>
        <v>0</v>
      </c>
      <c r="AV222" s="15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16"/>
      <c r="BH222" s="18">
        <f t="shared" si="27"/>
        <v>0</v>
      </c>
      <c r="BI222" s="15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16"/>
      <c r="BU222" s="18">
        <f t="shared" si="28"/>
        <v>0</v>
      </c>
      <c r="BV222" s="15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16"/>
      <c r="CH222" s="18">
        <f t="shared" si="29"/>
        <v>0</v>
      </c>
      <c r="CI222" s="15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16"/>
      <c r="CU222" s="18">
        <f t="shared" si="30"/>
        <v>0</v>
      </c>
    </row>
    <row r="223" spans="1:99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88">
        <v>167</v>
      </c>
      <c r="G223" s="51" t="s">
        <v>270</v>
      </c>
      <c r="H223" s="43">
        <v>0</v>
      </c>
      <c r="I223" s="15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16"/>
      <c r="U223" s="18">
        <f t="shared" si="24"/>
        <v>0</v>
      </c>
      <c r="V223" s="15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16"/>
      <c r="AH223" s="18">
        <f t="shared" si="25"/>
        <v>0</v>
      </c>
      <c r="AI223" s="15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16"/>
      <c r="AU223" s="18">
        <f t="shared" si="26"/>
        <v>0</v>
      </c>
      <c r="AV223" s="15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16"/>
      <c r="BH223" s="18">
        <f t="shared" si="27"/>
        <v>0</v>
      </c>
      <c r="BI223" s="15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16"/>
      <c r="BU223" s="18">
        <f t="shared" si="28"/>
        <v>0</v>
      </c>
      <c r="BV223" s="15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16"/>
      <c r="CH223" s="18">
        <f t="shared" si="29"/>
        <v>0</v>
      </c>
      <c r="CI223" s="15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16"/>
      <c r="CU223" s="18">
        <f t="shared" si="30"/>
        <v>0</v>
      </c>
    </row>
    <row r="224" spans="1:99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88">
        <v>294</v>
      </c>
      <c r="G224" s="51" t="s">
        <v>271</v>
      </c>
      <c r="H224" s="43">
        <v>0</v>
      </c>
      <c r="I224" s="15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16"/>
      <c r="U224" s="18">
        <f t="shared" si="24"/>
        <v>0</v>
      </c>
      <c r="V224" s="15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16"/>
      <c r="AH224" s="18">
        <f t="shared" si="25"/>
        <v>0</v>
      </c>
      <c r="AI224" s="15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16"/>
      <c r="AU224" s="18">
        <f t="shared" si="26"/>
        <v>0</v>
      </c>
      <c r="AV224" s="15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16"/>
      <c r="BH224" s="18">
        <f t="shared" si="27"/>
        <v>0</v>
      </c>
      <c r="BI224" s="15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0</v>
      </c>
      <c r="BS224" s="2">
        <v>0</v>
      </c>
      <c r="BT224" s="16"/>
      <c r="BU224" s="18">
        <f t="shared" si="28"/>
        <v>0</v>
      </c>
      <c r="BV224" s="15">
        <v>0</v>
      </c>
      <c r="BW224" s="2">
        <v>0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16"/>
      <c r="CH224" s="18">
        <f t="shared" si="29"/>
        <v>0</v>
      </c>
      <c r="CI224" s="15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16"/>
      <c r="CU224" s="18">
        <f t="shared" si="30"/>
        <v>0</v>
      </c>
    </row>
    <row r="225" spans="1:99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88">
        <v>31810</v>
      </c>
      <c r="G225" s="51" t="s">
        <v>272</v>
      </c>
      <c r="H225" s="43">
        <v>0</v>
      </c>
      <c r="I225" s="15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16"/>
      <c r="U225" s="18">
        <f t="shared" si="24"/>
        <v>0</v>
      </c>
      <c r="V225" s="15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16"/>
      <c r="AH225" s="18">
        <f t="shared" si="25"/>
        <v>0</v>
      </c>
      <c r="AI225" s="15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16"/>
      <c r="AU225" s="18">
        <f t="shared" si="26"/>
        <v>0</v>
      </c>
      <c r="AV225" s="15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16"/>
      <c r="BH225" s="18">
        <f t="shared" si="27"/>
        <v>0</v>
      </c>
      <c r="BI225" s="15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16"/>
      <c r="BU225" s="18">
        <f t="shared" si="28"/>
        <v>0</v>
      </c>
      <c r="BV225" s="15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16"/>
      <c r="CH225" s="18">
        <f t="shared" si="29"/>
        <v>0</v>
      </c>
      <c r="CI225" s="15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16"/>
      <c r="CU225" s="18">
        <f t="shared" si="30"/>
        <v>0</v>
      </c>
    </row>
    <row r="226" spans="1:99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88">
        <v>295</v>
      </c>
      <c r="G226" s="51" t="s">
        <v>273</v>
      </c>
      <c r="H226" s="43">
        <v>0</v>
      </c>
      <c r="I226" s="15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16"/>
      <c r="U226" s="18">
        <f t="shared" si="24"/>
        <v>0</v>
      </c>
      <c r="V226" s="15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16"/>
      <c r="AH226" s="18">
        <f t="shared" si="25"/>
        <v>0</v>
      </c>
      <c r="AI226" s="15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16"/>
      <c r="AU226" s="18">
        <f t="shared" si="26"/>
        <v>0</v>
      </c>
      <c r="AV226" s="15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16"/>
      <c r="BH226" s="18">
        <f t="shared" si="27"/>
        <v>0</v>
      </c>
      <c r="BI226" s="15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16"/>
      <c r="BU226" s="18">
        <f t="shared" si="28"/>
        <v>0</v>
      </c>
      <c r="BV226" s="15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16"/>
      <c r="CH226" s="18">
        <f t="shared" si="29"/>
        <v>0</v>
      </c>
      <c r="CI226" s="15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16"/>
      <c r="CU226" s="18">
        <f t="shared" si="30"/>
        <v>0</v>
      </c>
    </row>
    <row r="227" spans="1:99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88">
        <v>31703</v>
      </c>
      <c r="G227" s="51" t="s">
        <v>274</v>
      </c>
      <c r="H227" s="43">
        <v>0</v>
      </c>
      <c r="I227" s="15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16"/>
      <c r="U227" s="18">
        <f t="shared" si="24"/>
        <v>0</v>
      </c>
      <c r="V227" s="15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16"/>
      <c r="AH227" s="18">
        <f t="shared" si="25"/>
        <v>0</v>
      </c>
      <c r="AI227" s="15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16"/>
      <c r="AU227" s="18">
        <f t="shared" si="26"/>
        <v>0</v>
      </c>
      <c r="AV227" s="15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16"/>
      <c r="BH227" s="18">
        <f t="shared" si="27"/>
        <v>0</v>
      </c>
      <c r="BI227" s="15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16"/>
      <c r="BU227" s="18">
        <f t="shared" si="28"/>
        <v>0</v>
      </c>
      <c r="BV227" s="15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16"/>
      <c r="CH227" s="18">
        <f t="shared" si="29"/>
        <v>0</v>
      </c>
      <c r="CI227" s="15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16"/>
      <c r="CU227" s="18">
        <f t="shared" si="30"/>
        <v>0</v>
      </c>
    </row>
    <row r="228" spans="1:99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88">
        <v>6763</v>
      </c>
      <c r="G228" s="51" t="s">
        <v>275</v>
      </c>
      <c r="H228" s="43">
        <v>0</v>
      </c>
      <c r="I228" s="15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16"/>
      <c r="U228" s="18">
        <f t="shared" si="24"/>
        <v>0</v>
      </c>
      <c r="V228" s="15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16"/>
      <c r="AH228" s="18">
        <f t="shared" si="25"/>
        <v>0</v>
      </c>
      <c r="AI228" s="15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16"/>
      <c r="AU228" s="18">
        <f t="shared" si="26"/>
        <v>0</v>
      </c>
      <c r="AV228" s="15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16"/>
      <c r="BH228" s="18">
        <f t="shared" si="27"/>
        <v>0</v>
      </c>
      <c r="BI228" s="15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16"/>
      <c r="BU228" s="18">
        <f t="shared" si="28"/>
        <v>0</v>
      </c>
      <c r="BV228" s="15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16"/>
      <c r="CH228" s="18">
        <f t="shared" si="29"/>
        <v>0</v>
      </c>
      <c r="CI228" s="15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16"/>
      <c r="CU228" s="18">
        <f t="shared" si="30"/>
        <v>0</v>
      </c>
    </row>
    <row r="229" spans="1:99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88">
        <v>168</v>
      </c>
      <c r="G229" s="51" t="s">
        <v>276</v>
      </c>
      <c r="H229" s="43">
        <v>0</v>
      </c>
      <c r="I229" s="15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16"/>
      <c r="U229" s="18">
        <f t="shared" si="24"/>
        <v>0</v>
      </c>
      <c r="V229" s="15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16"/>
      <c r="AH229" s="18">
        <f t="shared" si="25"/>
        <v>0</v>
      </c>
      <c r="AI229" s="15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16"/>
      <c r="AU229" s="18">
        <f t="shared" si="26"/>
        <v>0</v>
      </c>
      <c r="AV229" s="15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16"/>
      <c r="BH229" s="18">
        <f t="shared" si="27"/>
        <v>0</v>
      </c>
      <c r="BI229" s="15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16"/>
      <c r="BU229" s="18">
        <f t="shared" si="28"/>
        <v>0</v>
      </c>
      <c r="BV229" s="15">
        <v>0</v>
      </c>
      <c r="BW229" s="2">
        <v>0</v>
      </c>
      <c r="BX229" s="2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16"/>
      <c r="CH229" s="18">
        <f t="shared" si="29"/>
        <v>0</v>
      </c>
      <c r="CI229" s="15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16"/>
      <c r="CU229" s="18">
        <f t="shared" si="30"/>
        <v>0</v>
      </c>
    </row>
    <row r="230" spans="1:99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88">
        <v>169</v>
      </c>
      <c r="G230" s="51" t="s">
        <v>277</v>
      </c>
      <c r="H230" s="43">
        <v>0</v>
      </c>
      <c r="I230" s="15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16"/>
      <c r="U230" s="18">
        <f t="shared" si="24"/>
        <v>0</v>
      </c>
      <c r="V230" s="15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16"/>
      <c r="AH230" s="18">
        <f t="shared" si="25"/>
        <v>0</v>
      </c>
      <c r="AI230" s="15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16"/>
      <c r="AU230" s="18">
        <f t="shared" si="26"/>
        <v>0</v>
      </c>
      <c r="AV230" s="15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16"/>
      <c r="BH230" s="18">
        <f t="shared" si="27"/>
        <v>0</v>
      </c>
      <c r="BI230" s="15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16"/>
      <c r="BU230" s="18">
        <f t="shared" si="28"/>
        <v>0</v>
      </c>
      <c r="BV230" s="15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16"/>
      <c r="CH230" s="18">
        <f t="shared" si="29"/>
        <v>0</v>
      </c>
      <c r="CI230" s="15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16"/>
      <c r="CU230" s="18">
        <f t="shared" si="30"/>
        <v>0</v>
      </c>
    </row>
    <row r="231" spans="1:99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88">
        <v>26489</v>
      </c>
      <c r="G231" s="51" t="s">
        <v>278</v>
      </c>
      <c r="H231" s="43">
        <v>301.25999130996775</v>
      </c>
      <c r="I231" s="15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16"/>
      <c r="U231" s="18">
        <f t="shared" si="24"/>
        <v>0</v>
      </c>
      <c r="V231" s="15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16"/>
      <c r="AH231" s="18">
        <f t="shared" si="25"/>
        <v>0</v>
      </c>
      <c r="AI231" s="15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16"/>
      <c r="AU231" s="18">
        <f t="shared" si="26"/>
        <v>0</v>
      </c>
      <c r="AV231" s="15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16"/>
      <c r="BH231" s="18">
        <f t="shared" si="27"/>
        <v>0</v>
      </c>
      <c r="BI231" s="15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16"/>
      <c r="BU231" s="18">
        <f t="shared" si="28"/>
        <v>0</v>
      </c>
      <c r="BV231" s="15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16"/>
      <c r="CH231" s="18">
        <f t="shared" si="29"/>
        <v>0</v>
      </c>
      <c r="CI231" s="15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16"/>
      <c r="CU231" s="18">
        <f t="shared" si="30"/>
        <v>0</v>
      </c>
    </row>
    <row r="232" spans="1:99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88">
        <v>26490</v>
      </c>
      <c r="G232" s="51" t="s">
        <v>279</v>
      </c>
      <c r="H232" s="43">
        <v>0</v>
      </c>
      <c r="I232" s="15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16"/>
      <c r="U232" s="18">
        <f t="shared" si="24"/>
        <v>0</v>
      </c>
      <c r="V232" s="15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16"/>
      <c r="AH232" s="18">
        <f t="shared" si="25"/>
        <v>0</v>
      </c>
      <c r="AI232" s="15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16"/>
      <c r="AU232" s="18">
        <f t="shared" si="26"/>
        <v>0</v>
      </c>
      <c r="AV232" s="15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16"/>
      <c r="BH232" s="18">
        <f t="shared" si="27"/>
        <v>0</v>
      </c>
      <c r="BI232" s="15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16"/>
      <c r="BU232" s="18">
        <f t="shared" si="28"/>
        <v>0</v>
      </c>
      <c r="BV232" s="15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16"/>
      <c r="CH232" s="18">
        <f t="shared" si="29"/>
        <v>0</v>
      </c>
      <c r="CI232" s="15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16"/>
      <c r="CU232" s="18">
        <f t="shared" si="30"/>
        <v>0</v>
      </c>
    </row>
    <row r="233" spans="1:99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88">
        <v>31356</v>
      </c>
      <c r="G233" s="51" t="s">
        <v>280</v>
      </c>
      <c r="H233" s="43">
        <v>0</v>
      </c>
      <c r="I233" s="15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16"/>
      <c r="U233" s="18">
        <f t="shared" si="24"/>
        <v>0</v>
      </c>
      <c r="V233" s="15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16"/>
      <c r="AH233" s="18">
        <f t="shared" si="25"/>
        <v>0</v>
      </c>
      <c r="AI233" s="15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16"/>
      <c r="AU233" s="18">
        <f t="shared" si="26"/>
        <v>0</v>
      </c>
      <c r="AV233" s="15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16"/>
      <c r="BH233" s="18">
        <f t="shared" si="27"/>
        <v>0</v>
      </c>
      <c r="BI233" s="15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16"/>
      <c r="BU233" s="18">
        <f t="shared" si="28"/>
        <v>0</v>
      </c>
      <c r="BV233" s="15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16"/>
      <c r="CH233" s="18">
        <f t="shared" si="29"/>
        <v>0</v>
      </c>
      <c r="CI233" s="15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16"/>
      <c r="CU233" s="18">
        <f t="shared" si="30"/>
        <v>0</v>
      </c>
    </row>
    <row r="234" spans="1:99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88">
        <v>26986</v>
      </c>
      <c r="G234" s="51" t="s">
        <v>281</v>
      </c>
      <c r="H234" s="43">
        <v>0</v>
      </c>
      <c r="I234" s="15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16"/>
      <c r="U234" s="18">
        <f t="shared" si="24"/>
        <v>0</v>
      </c>
      <c r="V234" s="15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16"/>
      <c r="AH234" s="18">
        <f t="shared" si="25"/>
        <v>0</v>
      </c>
      <c r="AI234" s="15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16"/>
      <c r="AU234" s="18">
        <f t="shared" si="26"/>
        <v>0</v>
      </c>
      <c r="AV234" s="15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16"/>
      <c r="BH234" s="18">
        <f t="shared" si="27"/>
        <v>0</v>
      </c>
      <c r="BI234" s="15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16"/>
      <c r="BU234" s="18">
        <f t="shared" si="28"/>
        <v>0</v>
      </c>
      <c r="BV234" s="15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16"/>
      <c r="CH234" s="18">
        <f t="shared" si="29"/>
        <v>0</v>
      </c>
      <c r="CI234" s="15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16"/>
      <c r="CU234" s="18">
        <f t="shared" si="30"/>
        <v>0</v>
      </c>
    </row>
    <row r="235" spans="1:99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88">
        <v>26487</v>
      </c>
      <c r="G235" s="51" t="s">
        <v>282</v>
      </c>
      <c r="H235" s="43">
        <v>0</v>
      </c>
      <c r="I235" s="15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16"/>
      <c r="U235" s="18">
        <f t="shared" si="24"/>
        <v>0</v>
      </c>
      <c r="V235" s="15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16"/>
      <c r="AH235" s="18">
        <f t="shared" si="25"/>
        <v>0</v>
      </c>
      <c r="AI235" s="15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16"/>
      <c r="AU235" s="18">
        <f t="shared" si="26"/>
        <v>0</v>
      </c>
      <c r="AV235" s="15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16"/>
      <c r="BH235" s="18">
        <f t="shared" si="27"/>
        <v>0</v>
      </c>
      <c r="BI235" s="15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16"/>
      <c r="BU235" s="18">
        <f t="shared" si="28"/>
        <v>0</v>
      </c>
      <c r="BV235" s="15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16"/>
      <c r="CH235" s="18">
        <f t="shared" si="29"/>
        <v>0</v>
      </c>
      <c r="CI235" s="15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16"/>
      <c r="CU235" s="18">
        <f t="shared" si="30"/>
        <v>0</v>
      </c>
    </row>
    <row r="236" spans="1:99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88">
        <v>31146</v>
      </c>
      <c r="G236" s="51" t="s">
        <v>283</v>
      </c>
      <c r="H236" s="43">
        <v>0</v>
      </c>
      <c r="I236" s="15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16"/>
      <c r="U236" s="18">
        <f t="shared" si="24"/>
        <v>0</v>
      </c>
      <c r="V236" s="15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16"/>
      <c r="AH236" s="18">
        <f t="shared" si="25"/>
        <v>0</v>
      </c>
      <c r="AI236" s="15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16"/>
      <c r="AU236" s="18">
        <f t="shared" si="26"/>
        <v>0</v>
      </c>
      <c r="AV236" s="15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16"/>
      <c r="BH236" s="18">
        <f t="shared" si="27"/>
        <v>0</v>
      </c>
      <c r="BI236" s="15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16"/>
      <c r="BU236" s="18">
        <f t="shared" si="28"/>
        <v>0</v>
      </c>
      <c r="BV236" s="15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16"/>
      <c r="CH236" s="18">
        <f t="shared" si="29"/>
        <v>0</v>
      </c>
      <c r="CI236" s="15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16"/>
      <c r="CU236" s="18">
        <f t="shared" si="30"/>
        <v>0</v>
      </c>
    </row>
    <row r="237" spans="1:99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88">
        <v>26496</v>
      </c>
      <c r="G237" s="51" t="s">
        <v>284</v>
      </c>
      <c r="H237" s="43">
        <v>0</v>
      </c>
      <c r="I237" s="15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16"/>
      <c r="U237" s="18">
        <f t="shared" si="24"/>
        <v>0</v>
      </c>
      <c r="V237" s="15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16"/>
      <c r="AH237" s="18">
        <f t="shared" si="25"/>
        <v>0</v>
      </c>
      <c r="AI237" s="15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16"/>
      <c r="AU237" s="18">
        <f t="shared" si="26"/>
        <v>0</v>
      </c>
      <c r="AV237" s="15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16"/>
      <c r="BH237" s="18">
        <f t="shared" si="27"/>
        <v>0</v>
      </c>
      <c r="BI237" s="15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16"/>
      <c r="BU237" s="18">
        <f t="shared" si="28"/>
        <v>0</v>
      </c>
      <c r="BV237" s="15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16"/>
      <c r="CH237" s="18">
        <f t="shared" si="29"/>
        <v>0</v>
      </c>
      <c r="CI237" s="15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16"/>
      <c r="CU237" s="18">
        <f t="shared" si="30"/>
        <v>0</v>
      </c>
    </row>
    <row r="238" spans="1:99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88">
        <v>176</v>
      </c>
      <c r="G238" s="51" t="s">
        <v>286</v>
      </c>
      <c r="H238" s="43">
        <v>0</v>
      </c>
      <c r="I238" s="15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16"/>
      <c r="U238" s="18">
        <f t="shared" si="24"/>
        <v>0</v>
      </c>
      <c r="V238" s="15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16"/>
      <c r="AH238" s="18">
        <f t="shared" si="25"/>
        <v>0</v>
      </c>
      <c r="AI238" s="15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16"/>
      <c r="AU238" s="18">
        <f t="shared" si="26"/>
        <v>0</v>
      </c>
      <c r="AV238" s="15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16"/>
      <c r="BH238" s="18">
        <f t="shared" si="27"/>
        <v>0</v>
      </c>
      <c r="BI238" s="15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16"/>
      <c r="BU238" s="18">
        <f t="shared" si="28"/>
        <v>0</v>
      </c>
      <c r="BV238" s="15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16"/>
      <c r="CH238" s="18">
        <f t="shared" si="29"/>
        <v>0</v>
      </c>
      <c r="CI238" s="15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16"/>
      <c r="CU238" s="18">
        <f t="shared" si="30"/>
        <v>0</v>
      </c>
    </row>
    <row r="239" spans="1:99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88">
        <v>31156</v>
      </c>
      <c r="G239" s="51" t="s">
        <v>287</v>
      </c>
      <c r="H239" s="43">
        <v>0</v>
      </c>
      <c r="I239" s="15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16"/>
      <c r="U239" s="18">
        <f t="shared" si="24"/>
        <v>0</v>
      </c>
      <c r="V239" s="15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16"/>
      <c r="AH239" s="18">
        <f t="shared" si="25"/>
        <v>0</v>
      </c>
      <c r="AI239" s="15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16"/>
      <c r="AU239" s="18">
        <f t="shared" si="26"/>
        <v>0</v>
      </c>
      <c r="AV239" s="15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16"/>
      <c r="BH239" s="18">
        <f t="shared" si="27"/>
        <v>0</v>
      </c>
      <c r="BI239" s="15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16"/>
      <c r="BU239" s="18">
        <f t="shared" si="28"/>
        <v>0</v>
      </c>
      <c r="BV239" s="15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16"/>
      <c r="CH239" s="18">
        <f t="shared" si="29"/>
        <v>0</v>
      </c>
      <c r="CI239" s="15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16"/>
      <c r="CU239" s="18">
        <f t="shared" si="30"/>
        <v>0</v>
      </c>
    </row>
    <row r="240" spans="1:99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88">
        <v>185</v>
      </c>
      <c r="G240" s="51" t="s">
        <v>288</v>
      </c>
      <c r="H240" s="43">
        <v>0</v>
      </c>
      <c r="I240" s="15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16"/>
      <c r="U240" s="18">
        <f t="shared" si="24"/>
        <v>0</v>
      </c>
      <c r="V240" s="15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16"/>
      <c r="AH240" s="18">
        <f t="shared" si="25"/>
        <v>0</v>
      </c>
      <c r="AI240" s="15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16"/>
      <c r="AU240" s="18">
        <f t="shared" si="26"/>
        <v>0</v>
      </c>
      <c r="AV240" s="15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16"/>
      <c r="BH240" s="18">
        <f t="shared" si="27"/>
        <v>0</v>
      </c>
      <c r="BI240" s="15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16"/>
      <c r="BU240" s="18">
        <f t="shared" si="28"/>
        <v>0</v>
      </c>
      <c r="BV240" s="15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16"/>
      <c r="CH240" s="18">
        <f t="shared" si="29"/>
        <v>0</v>
      </c>
      <c r="CI240" s="15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16"/>
      <c r="CU240" s="18">
        <f t="shared" si="30"/>
        <v>0</v>
      </c>
    </row>
    <row r="241" spans="1:99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88">
        <v>26297</v>
      </c>
      <c r="G241" s="51" t="s">
        <v>289</v>
      </c>
      <c r="H241" s="43">
        <v>0</v>
      </c>
      <c r="I241" s="15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16"/>
      <c r="U241" s="18">
        <f t="shared" si="24"/>
        <v>0</v>
      </c>
      <c r="V241" s="15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16"/>
      <c r="AH241" s="18">
        <f t="shared" si="25"/>
        <v>0</v>
      </c>
      <c r="AI241" s="15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16"/>
      <c r="AU241" s="18">
        <f t="shared" si="26"/>
        <v>0</v>
      </c>
      <c r="AV241" s="15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16"/>
      <c r="BH241" s="18">
        <f t="shared" si="27"/>
        <v>0</v>
      </c>
      <c r="BI241" s="15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16"/>
      <c r="BU241" s="18">
        <f t="shared" si="28"/>
        <v>0</v>
      </c>
      <c r="BV241" s="15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16"/>
      <c r="CH241" s="18">
        <f t="shared" si="29"/>
        <v>0</v>
      </c>
      <c r="CI241" s="15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16"/>
      <c r="CU241" s="18">
        <f t="shared" si="30"/>
        <v>0</v>
      </c>
    </row>
    <row r="242" spans="1:99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88">
        <v>298</v>
      </c>
      <c r="G242" s="51" t="s">
        <v>290</v>
      </c>
      <c r="H242" s="43">
        <v>0</v>
      </c>
      <c r="I242" s="15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16"/>
      <c r="U242" s="18">
        <f t="shared" si="24"/>
        <v>0</v>
      </c>
      <c r="V242" s="15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16"/>
      <c r="AH242" s="18">
        <f t="shared" si="25"/>
        <v>0</v>
      </c>
      <c r="AI242" s="15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16"/>
      <c r="AU242" s="18">
        <f t="shared" si="26"/>
        <v>0</v>
      </c>
      <c r="AV242" s="15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16"/>
      <c r="BH242" s="18">
        <f t="shared" si="27"/>
        <v>0</v>
      </c>
      <c r="BI242" s="15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16"/>
      <c r="BU242" s="18">
        <f t="shared" si="28"/>
        <v>0</v>
      </c>
      <c r="BV242" s="15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16"/>
      <c r="CH242" s="18">
        <f t="shared" si="29"/>
        <v>0</v>
      </c>
      <c r="CI242" s="15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16"/>
      <c r="CU242" s="18">
        <f t="shared" si="30"/>
        <v>0</v>
      </c>
    </row>
    <row r="243" spans="1:99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88">
        <v>14253</v>
      </c>
      <c r="G243" s="51" t="s">
        <v>291</v>
      </c>
      <c r="H243" s="43">
        <v>0</v>
      </c>
      <c r="I243" s="15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16"/>
      <c r="U243" s="18">
        <f t="shared" si="24"/>
        <v>0</v>
      </c>
      <c r="V243" s="15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16"/>
      <c r="AH243" s="18">
        <f t="shared" si="25"/>
        <v>0</v>
      </c>
      <c r="AI243" s="15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16"/>
      <c r="AU243" s="18">
        <f t="shared" si="26"/>
        <v>0</v>
      </c>
      <c r="AV243" s="15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16"/>
      <c r="BH243" s="18">
        <f t="shared" si="27"/>
        <v>0</v>
      </c>
      <c r="BI243" s="15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16"/>
      <c r="BU243" s="18">
        <f t="shared" si="28"/>
        <v>0</v>
      </c>
      <c r="BV243" s="15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16"/>
      <c r="CH243" s="18">
        <f t="shared" si="29"/>
        <v>0</v>
      </c>
      <c r="CI243" s="15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16"/>
      <c r="CU243" s="18">
        <f t="shared" si="30"/>
        <v>0</v>
      </c>
    </row>
    <row r="244" spans="1:99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88">
        <v>31540</v>
      </c>
      <c r="G244" s="51" t="s">
        <v>292</v>
      </c>
      <c r="H244" s="43">
        <v>0</v>
      </c>
      <c r="I244" s="15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16"/>
      <c r="U244" s="18">
        <f t="shared" si="24"/>
        <v>0</v>
      </c>
      <c r="V244" s="15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16"/>
      <c r="AH244" s="18">
        <f t="shared" si="25"/>
        <v>0</v>
      </c>
      <c r="AI244" s="15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16"/>
      <c r="AU244" s="18">
        <f t="shared" si="26"/>
        <v>0</v>
      </c>
      <c r="AV244" s="15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16"/>
      <c r="BH244" s="18">
        <f t="shared" si="27"/>
        <v>0</v>
      </c>
      <c r="BI244" s="15">
        <v>0</v>
      </c>
      <c r="BJ244" s="2">
        <v>0</v>
      </c>
      <c r="BK244" s="2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2">
        <v>0</v>
      </c>
      <c r="BR244" s="2">
        <v>0</v>
      </c>
      <c r="BS244" s="2">
        <v>0</v>
      </c>
      <c r="BT244" s="16"/>
      <c r="BU244" s="18">
        <f t="shared" si="28"/>
        <v>0</v>
      </c>
      <c r="BV244" s="15">
        <v>0</v>
      </c>
      <c r="BW244" s="2">
        <v>0</v>
      </c>
      <c r="BX244" s="2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2">
        <v>0</v>
      </c>
      <c r="CE244" s="2">
        <v>0</v>
      </c>
      <c r="CF244" s="2">
        <v>0</v>
      </c>
      <c r="CG244" s="16"/>
      <c r="CH244" s="18">
        <f t="shared" si="29"/>
        <v>0</v>
      </c>
      <c r="CI244" s="15">
        <v>0</v>
      </c>
      <c r="CJ244" s="2">
        <v>0</v>
      </c>
      <c r="CK244" s="2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Q244" s="2">
        <v>0</v>
      </c>
      <c r="CR244" s="2">
        <v>0</v>
      </c>
      <c r="CS244" s="2">
        <v>0</v>
      </c>
      <c r="CT244" s="16"/>
      <c r="CU244" s="18">
        <f t="shared" si="30"/>
        <v>0</v>
      </c>
    </row>
    <row r="245" spans="1:99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88">
        <v>170</v>
      </c>
      <c r="G245" s="51" t="s">
        <v>293</v>
      </c>
      <c r="H245" s="43">
        <v>0</v>
      </c>
      <c r="I245" s="15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16"/>
      <c r="U245" s="18">
        <f t="shared" si="24"/>
        <v>0</v>
      </c>
      <c r="V245" s="15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16"/>
      <c r="AH245" s="18">
        <f t="shared" si="25"/>
        <v>0</v>
      </c>
      <c r="AI245" s="15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16"/>
      <c r="AU245" s="18">
        <f t="shared" si="26"/>
        <v>0</v>
      </c>
      <c r="AV245" s="15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16"/>
      <c r="BH245" s="18">
        <f t="shared" si="27"/>
        <v>0</v>
      </c>
      <c r="BI245" s="15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0</v>
      </c>
      <c r="BR245" s="2">
        <v>0</v>
      </c>
      <c r="BS245" s="2">
        <v>0</v>
      </c>
      <c r="BT245" s="16"/>
      <c r="BU245" s="18">
        <f t="shared" si="28"/>
        <v>0</v>
      </c>
      <c r="BV245" s="15">
        <v>0</v>
      </c>
      <c r="BW245" s="2">
        <v>0</v>
      </c>
      <c r="BX245" s="2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F245" s="2">
        <v>0</v>
      </c>
      <c r="CG245" s="16"/>
      <c r="CH245" s="18">
        <f t="shared" si="29"/>
        <v>0</v>
      </c>
      <c r="CI245" s="15">
        <v>0</v>
      </c>
      <c r="CJ245" s="2">
        <v>0</v>
      </c>
      <c r="CK245" s="2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R245" s="2">
        <v>0</v>
      </c>
      <c r="CS245" s="2">
        <v>0</v>
      </c>
      <c r="CT245" s="16"/>
      <c r="CU245" s="18">
        <f t="shared" si="30"/>
        <v>0</v>
      </c>
    </row>
    <row r="246" spans="1:99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88">
        <v>17455</v>
      </c>
      <c r="G246" s="51" t="s">
        <v>294</v>
      </c>
      <c r="H246" s="43">
        <v>0</v>
      </c>
      <c r="I246" s="15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16"/>
      <c r="U246" s="18">
        <f t="shared" si="24"/>
        <v>0</v>
      </c>
      <c r="V246" s="15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16"/>
      <c r="AH246" s="18">
        <f t="shared" si="25"/>
        <v>0</v>
      </c>
      <c r="AI246" s="15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16"/>
      <c r="AU246" s="18">
        <f t="shared" si="26"/>
        <v>0</v>
      </c>
      <c r="AV246" s="15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16"/>
      <c r="BH246" s="18">
        <f t="shared" si="27"/>
        <v>0</v>
      </c>
      <c r="BI246" s="15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2">
        <v>0</v>
      </c>
      <c r="BR246" s="2">
        <v>0</v>
      </c>
      <c r="BS246" s="2">
        <v>0</v>
      </c>
      <c r="BT246" s="16"/>
      <c r="BU246" s="18">
        <f t="shared" si="28"/>
        <v>0</v>
      </c>
      <c r="BV246" s="15">
        <v>0</v>
      </c>
      <c r="BW246" s="2">
        <v>0</v>
      </c>
      <c r="BX246" s="2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F246" s="2">
        <v>0</v>
      </c>
      <c r="CG246" s="16"/>
      <c r="CH246" s="18">
        <f t="shared" si="29"/>
        <v>0</v>
      </c>
      <c r="CI246" s="15">
        <v>0</v>
      </c>
      <c r="CJ246" s="2">
        <v>0</v>
      </c>
      <c r="CK246" s="2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0</v>
      </c>
      <c r="CT246" s="16"/>
      <c r="CU246" s="18">
        <f t="shared" si="30"/>
        <v>0</v>
      </c>
    </row>
    <row r="247" spans="1:99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88">
        <v>31320</v>
      </c>
      <c r="G247" s="51" t="s">
        <v>295</v>
      </c>
      <c r="H247" s="43">
        <v>0</v>
      </c>
      <c r="I247" s="15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16"/>
      <c r="U247" s="18">
        <f t="shared" si="24"/>
        <v>0</v>
      </c>
      <c r="V247" s="15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16"/>
      <c r="AH247" s="18">
        <f t="shared" si="25"/>
        <v>0</v>
      </c>
      <c r="AI247" s="15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16"/>
      <c r="AU247" s="18">
        <f t="shared" si="26"/>
        <v>0</v>
      </c>
      <c r="AV247" s="15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16"/>
      <c r="BH247" s="18">
        <f t="shared" si="27"/>
        <v>0</v>
      </c>
      <c r="BI247" s="15">
        <v>0</v>
      </c>
      <c r="BJ247" s="2">
        <v>0</v>
      </c>
      <c r="BK247" s="2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>
        <v>0</v>
      </c>
      <c r="BR247" s="2">
        <v>0</v>
      </c>
      <c r="BS247" s="2">
        <v>0</v>
      </c>
      <c r="BT247" s="16"/>
      <c r="BU247" s="18">
        <f t="shared" si="28"/>
        <v>0</v>
      </c>
      <c r="BV247" s="15">
        <v>0</v>
      </c>
      <c r="BW247" s="2">
        <v>0</v>
      </c>
      <c r="BX247" s="2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>
        <v>0</v>
      </c>
      <c r="CG247" s="16"/>
      <c r="CH247" s="18">
        <f t="shared" si="29"/>
        <v>0</v>
      </c>
      <c r="CI247" s="15">
        <v>0</v>
      </c>
      <c r="CJ247" s="2">
        <v>0</v>
      </c>
      <c r="CK247" s="2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>
        <v>0</v>
      </c>
      <c r="CR247" s="2">
        <v>0</v>
      </c>
      <c r="CS247" s="2">
        <v>0</v>
      </c>
      <c r="CT247" s="16"/>
      <c r="CU247" s="18">
        <f t="shared" si="30"/>
        <v>0</v>
      </c>
    </row>
    <row r="248" spans="1:99" s="4" customFormat="1" ht="13.05" customHeight="1" x14ac:dyDescent="0.2">
      <c r="A248" s="47" t="s">
        <v>22</v>
      </c>
      <c r="B248" s="47" t="s">
        <v>296</v>
      </c>
      <c r="C248" s="47" t="s">
        <v>22</v>
      </c>
      <c r="D248" s="47" t="s">
        <v>296</v>
      </c>
      <c r="E248" s="48" t="s">
        <v>297</v>
      </c>
      <c r="F248" s="88">
        <v>161</v>
      </c>
      <c r="G248" s="51" t="s">
        <v>298</v>
      </c>
      <c r="H248" s="43">
        <v>0</v>
      </c>
      <c r="I248" s="15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16"/>
      <c r="U248" s="18">
        <f t="shared" si="24"/>
        <v>0</v>
      </c>
      <c r="V248" s="15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16"/>
      <c r="AH248" s="18">
        <f t="shared" si="25"/>
        <v>0</v>
      </c>
      <c r="AI248" s="15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16"/>
      <c r="AU248" s="18">
        <f t="shared" si="26"/>
        <v>0</v>
      </c>
      <c r="AV248" s="15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16"/>
      <c r="BH248" s="18">
        <f t="shared" si="27"/>
        <v>0</v>
      </c>
      <c r="BI248" s="15">
        <v>0</v>
      </c>
      <c r="BJ248" s="2">
        <v>0</v>
      </c>
      <c r="BK248" s="2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>
        <v>0</v>
      </c>
      <c r="BR248" s="2">
        <v>0</v>
      </c>
      <c r="BS248" s="2">
        <v>0</v>
      </c>
      <c r="BT248" s="16"/>
      <c r="BU248" s="18">
        <f t="shared" si="28"/>
        <v>0</v>
      </c>
      <c r="BV248" s="15">
        <v>0</v>
      </c>
      <c r="BW248" s="2">
        <v>0</v>
      </c>
      <c r="BX248" s="2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>
        <v>0</v>
      </c>
      <c r="CE248" s="2">
        <v>0</v>
      </c>
      <c r="CF248" s="2">
        <v>0</v>
      </c>
      <c r="CG248" s="16"/>
      <c r="CH248" s="18">
        <f t="shared" si="29"/>
        <v>0</v>
      </c>
      <c r="CI248" s="15">
        <v>0</v>
      </c>
      <c r="CJ248" s="2">
        <v>0</v>
      </c>
      <c r="CK248" s="2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>
        <v>0</v>
      </c>
      <c r="CR248" s="2">
        <v>0</v>
      </c>
      <c r="CS248" s="2">
        <v>0</v>
      </c>
      <c r="CT248" s="16"/>
      <c r="CU248" s="18">
        <f t="shared" si="30"/>
        <v>0</v>
      </c>
    </row>
    <row r="249" spans="1:99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33</v>
      </c>
      <c r="F249" s="88">
        <v>177</v>
      </c>
      <c r="G249" s="51" t="s">
        <v>299</v>
      </c>
      <c r="H249" s="43">
        <v>0</v>
      </c>
      <c r="I249" s="15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16"/>
      <c r="U249" s="18">
        <f t="shared" si="24"/>
        <v>0</v>
      </c>
      <c r="V249" s="15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16"/>
      <c r="AH249" s="18">
        <f t="shared" si="25"/>
        <v>0</v>
      </c>
      <c r="AI249" s="15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16"/>
      <c r="AU249" s="18">
        <f t="shared" si="26"/>
        <v>0</v>
      </c>
      <c r="AV249" s="15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16"/>
      <c r="BH249" s="18">
        <f t="shared" si="27"/>
        <v>0</v>
      </c>
      <c r="BI249" s="15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R249" s="2">
        <v>0</v>
      </c>
      <c r="BS249" s="2">
        <v>0</v>
      </c>
      <c r="BT249" s="16"/>
      <c r="BU249" s="18">
        <f t="shared" si="28"/>
        <v>0</v>
      </c>
      <c r="BV249" s="15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E249" s="2">
        <v>0</v>
      </c>
      <c r="CF249" s="2">
        <v>0</v>
      </c>
      <c r="CG249" s="16"/>
      <c r="CH249" s="18">
        <f t="shared" si="29"/>
        <v>0</v>
      </c>
      <c r="CI249" s="15">
        <v>0</v>
      </c>
      <c r="CJ249" s="2">
        <v>0</v>
      </c>
      <c r="CK249" s="2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R249" s="2">
        <v>0</v>
      </c>
      <c r="CS249" s="2">
        <v>0</v>
      </c>
      <c r="CT249" s="16"/>
      <c r="CU249" s="18">
        <f t="shared" si="30"/>
        <v>0</v>
      </c>
    </row>
    <row r="250" spans="1:99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88">
        <v>178</v>
      </c>
      <c r="G250" s="51" t="s">
        <v>300</v>
      </c>
      <c r="H250" s="43">
        <v>0</v>
      </c>
      <c r="I250" s="15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16"/>
      <c r="U250" s="18">
        <f t="shared" si="24"/>
        <v>0</v>
      </c>
      <c r="V250" s="15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16"/>
      <c r="AH250" s="18">
        <f t="shared" si="25"/>
        <v>0</v>
      </c>
      <c r="AI250" s="15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16"/>
      <c r="AU250" s="18">
        <f t="shared" si="26"/>
        <v>0</v>
      </c>
      <c r="AV250" s="15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16"/>
      <c r="BH250" s="18">
        <f t="shared" si="27"/>
        <v>0</v>
      </c>
      <c r="BI250" s="15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2">
        <v>0</v>
      </c>
      <c r="BR250" s="2">
        <v>0</v>
      </c>
      <c r="BS250" s="2">
        <v>0</v>
      </c>
      <c r="BT250" s="16"/>
      <c r="BU250" s="18">
        <f t="shared" si="28"/>
        <v>0</v>
      </c>
      <c r="BV250" s="15">
        <v>0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2">
        <v>0</v>
      </c>
      <c r="CE250" s="2">
        <v>0</v>
      </c>
      <c r="CF250" s="2">
        <v>0</v>
      </c>
      <c r="CG250" s="16"/>
      <c r="CH250" s="18">
        <f t="shared" si="29"/>
        <v>0</v>
      </c>
      <c r="CI250" s="15">
        <v>0</v>
      </c>
      <c r="CJ250" s="2">
        <v>0</v>
      </c>
      <c r="CK250" s="2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0</v>
      </c>
      <c r="CR250" s="2">
        <v>0</v>
      </c>
      <c r="CS250" s="2">
        <v>0</v>
      </c>
      <c r="CT250" s="16"/>
      <c r="CU250" s="18">
        <f t="shared" si="30"/>
        <v>0</v>
      </c>
    </row>
    <row r="251" spans="1:99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88">
        <v>179</v>
      </c>
      <c r="G251" s="51" t="s">
        <v>301</v>
      </c>
      <c r="H251" s="43">
        <v>0</v>
      </c>
      <c r="I251" s="15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16"/>
      <c r="U251" s="18">
        <f t="shared" si="24"/>
        <v>0</v>
      </c>
      <c r="V251" s="15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16"/>
      <c r="AH251" s="18">
        <f t="shared" si="25"/>
        <v>0</v>
      </c>
      <c r="AI251" s="15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16"/>
      <c r="AU251" s="18">
        <f t="shared" si="26"/>
        <v>0</v>
      </c>
      <c r="AV251" s="15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16"/>
      <c r="BH251" s="18">
        <f t="shared" si="27"/>
        <v>0</v>
      </c>
      <c r="BI251" s="15">
        <v>0</v>
      </c>
      <c r="BJ251" s="2">
        <v>0</v>
      </c>
      <c r="BK251" s="2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2">
        <v>0</v>
      </c>
      <c r="BR251" s="2">
        <v>0</v>
      </c>
      <c r="BS251" s="2">
        <v>0</v>
      </c>
      <c r="BT251" s="16"/>
      <c r="BU251" s="18">
        <f t="shared" si="28"/>
        <v>0</v>
      </c>
      <c r="BV251" s="15">
        <v>0</v>
      </c>
      <c r="BW251" s="2">
        <v>0</v>
      </c>
      <c r="BX251" s="2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2">
        <v>0</v>
      </c>
      <c r="CE251" s="2">
        <v>0</v>
      </c>
      <c r="CF251" s="2">
        <v>0</v>
      </c>
      <c r="CG251" s="16"/>
      <c r="CH251" s="18">
        <f t="shared" si="29"/>
        <v>0</v>
      </c>
      <c r="CI251" s="15">
        <v>0</v>
      </c>
      <c r="CJ251" s="2">
        <v>0</v>
      </c>
      <c r="CK251" s="2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Q251" s="2">
        <v>0</v>
      </c>
      <c r="CR251" s="2">
        <v>0</v>
      </c>
      <c r="CS251" s="2">
        <v>0</v>
      </c>
      <c r="CT251" s="16"/>
      <c r="CU251" s="18">
        <f t="shared" si="30"/>
        <v>0</v>
      </c>
    </row>
    <row r="252" spans="1:99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88">
        <v>183</v>
      </c>
      <c r="G252" s="51" t="s">
        <v>302</v>
      </c>
      <c r="H252" s="43">
        <v>0</v>
      </c>
      <c r="I252" s="15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16"/>
      <c r="U252" s="18">
        <f t="shared" si="24"/>
        <v>0</v>
      </c>
      <c r="V252" s="15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16"/>
      <c r="AH252" s="18">
        <f t="shared" si="25"/>
        <v>0</v>
      </c>
      <c r="AI252" s="15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16"/>
      <c r="AU252" s="18">
        <f t="shared" si="26"/>
        <v>0</v>
      </c>
      <c r="AV252" s="15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16"/>
      <c r="BH252" s="18">
        <f t="shared" si="27"/>
        <v>0</v>
      </c>
      <c r="BI252" s="15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2">
        <v>0</v>
      </c>
      <c r="BR252" s="2">
        <v>0</v>
      </c>
      <c r="BS252" s="2">
        <v>0</v>
      </c>
      <c r="BT252" s="16"/>
      <c r="BU252" s="18">
        <f t="shared" si="28"/>
        <v>0</v>
      </c>
      <c r="BV252" s="15">
        <v>0</v>
      </c>
      <c r="BW252" s="2">
        <v>0</v>
      </c>
      <c r="BX252" s="2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F252" s="2">
        <v>0</v>
      </c>
      <c r="CG252" s="16"/>
      <c r="CH252" s="18">
        <f t="shared" si="29"/>
        <v>0</v>
      </c>
      <c r="CI252" s="15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R252" s="2">
        <v>0</v>
      </c>
      <c r="CS252" s="2">
        <v>0</v>
      </c>
      <c r="CT252" s="16"/>
      <c r="CU252" s="18">
        <f t="shared" si="30"/>
        <v>0</v>
      </c>
    </row>
    <row r="253" spans="1:99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88">
        <v>184</v>
      </c>
      <c r="G253" s="51" t="s">
        <v>303</v>
      </c>
      <c r="H253" s="43">
        <v>0</v>
      </c>
      <c r="I253" s="15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16"/>
      <c r="U253" s="18">
        <f t="shared" si="24"/>
        <v>0</v>
      </c>
      <c r="V253" s="15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16"/>
      <c r="AH253" s="18">
        <f t="shared" si="25"/>
        <v>0</v>
      </c>
      <c r="AI253" s="15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16"/>
      <c r="AU253" s="18">
        <f t="shared" si="26"/>
        <v>0</v>
      </c>
      <c r="AV253" s="15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16"/>
      <c r="BH253" s="18">
        <f t="shared" si="27"/>
        <v>0</v>
      </c>
      <c r="BI253" s="15">
        <v>0</v>
      </c>
      <c r="BJ253" s="2">
        <v>0</v>
      </c>
      <c r="BK253" s="2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Q253" s="2">
        <v>0</v>
      </c>
      <c r="BR253" s="2">
        <v>0</v>
      </c>
      <c r="BS253" s="2">
        <v>0</v>
      </c>
      <c r="BT253" s="16"/>
      <c r="BU253" s="18">
        <f t="shared" si="28"/>
        <v>0</v>
      </c>
      <c r="BV253" s="15">
        <v>0</v>
      </c>
      <c r="BW253" s="2">
        <v>0</v>
      </c>
      <c r="BX253" s="2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D253" s="2">
        <v>0</v>
      </c>
      <c r="CE253" s="2">
        <v>0</v>
      </c>
      <c r="CF253" s="2">
        <v>0</v>
      </c>
      <c r="CG253" s="16"/>
      <c r="CH253" s="18">
        <f t="shared" si="29"/>
        <v>0</v>
      </c>
      <c r="CI253" s="15">
        <v>0</v>
      </c>
      <c r="CJ253" s="2">
        <v>0</v>
      </c>
      <c r="CK253" s="2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Q253" s="2">
        <v>0</v>
      </c>
      <c r="CR253" s="2">
        <v>0</v>
      </c>
      <c r="CS253" s="2">
        <v>0</v>
      </c>
      <c r="CT253" s="16"/>
      <c r="CU253" s="18">
        <f t="shared" si="30"/>
        <v>0</v>
      </c>
    </row>
    <row r="254" spans="1:99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88">
        <v>6764</v>
      </c>
      <c r="G254" s="51" t="s">
        <v>304</v>
      </c>
      <c r="H254" s="43">
        <v>0</v>
      </c>
      <c r="I254" s="15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16"/>
      <c r="U254" s="18">
        <f t="shared" si="24"/>
        <v>0</v>
      </c>
      <c r="V254" s="15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16"/>
      <c r="AH254" s="18">
        <f t="shared" si="25"/>
        <v>0</v>
      </c>
      <c r="AI254" s="15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16"/>
      <c r="AU254" s="18">
        <f t="shared" si="26"/>
        <v>0</v>
      </c>
      <c r="AV254" s="15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16"/>
      <c r="BH254" s="18">
        <f t="shared" si="27"/>
        <v>0</v>
      </c>
      <c r="BI254" s="15">
        <v>0</v>
      </c>
      <c r="BJ254" s="2">
        <v>0</v>
      </c>
      <c r="BK254" s="2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Q254" s="2">
        <v>0</v>
      </c>
      <c r="BR254" s="2">
        <v>0</v>
      </c>
      <c r="BS254" s="2">
        <v>0</v>
      </c>
      <c r="BT254" s="16"/>
      <c r="BU254" s="18">
        <f t="shared" si="28"/>
        <v>0</v>
      </c>
      <c r="BV254" s="15">
        <v>0</v>
      </c>
      <c r="BW254" s="2">
        <v>0</v>
      </c>
      <c r="BX254" s="2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D254" s="2">
        <v>0</v>
      </c>
      <c r="CE254" s="2">
        <v>0</v>
      </c>
      <c r="CF254" s="2">
        <v>0</v>
      </c>
      <c r="CG254" s="16"/>
      <c r="CH254" s="18">
        <f t="shared" si="29"/>
        <v>0</v>
      </c>
      <c r="CI254" s="15">
        <v>0</v>
      </c>
      <c r="CJ254" s="2">
        <v>0</v>
      </c>
      <c r="CK254" s="2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Q254" s="2">
        <v>0</v>
      </c>
      <c r="CR254" s="2">
        <v>0</v>
      </c>
      <c r="CS254" s="2">
        <v>0</v>
      </c>
      <c r="CT254" s="16"/>
      <c r="CU254" s="18">
        <f t="shared" si="30"/>
        <v>0</v>
      </c>
    </row>
    <row r="255" spans="1:99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88">
        <v>31825</v>
      </c>
      <c r="G255" s="51" t="s">
        <v>305</v>
      </c>
      <c r="H255" s="43">
        <v>0</v>
      </c>
      <c r="I255" s="15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16"/>
      <c r="U255" s="18">
        <f t="shared" si="24"/>
        <v>0</v>
      </c>
      <c r="V255" s="15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16"/>
      <c r="AH255" s="18">
        <f t="shared" si="25"/>
        <v>0</v>
      </c>
      <c r="AI255" s="15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16"/>
      <c r="AU255" s="18">
        <f t="shared" si="26"/>
        <v>0</v>
      </c>
      <c r="AV255" s="15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16"/>
      <c r="BH255" s="18">
        <f t="shared" si="27"/>
        <v>0</v>
      </c>
      <c r="BI255" s="15">
        <v>0</v>
      </c>
      <c r="BJ255" s="2">
        <v>0</v>
      </c>
      <c r="BK255" s="2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R255" s="2">
        <v>0</v>
      </c>
      <c r="BS255" s="2">
        <v>0</v>
      </c>
      <c r="BT255" s="16"/>
      <c r="BU255" s="18">
        <f t="shared" si="28"/>
        <v>0</v>
      </c>
      <c r="BV255" s="15">
        <v>0</v>
      </c>
      <c r="BW255" s="2">
        <v>0</v>
      </c>
      <c r="BX255" s="2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F255" s="2">
        <v>0</v>
      </c>
      <c r="CG255" s="16"/>
      <c r="CH255" s="18">
        <f t="shared" si="29"/>
        <v>0</v>
      </c>
      <c r="CI255" s="15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0</v>
      </c>
      <c r="CT255" s="16"/>
      <c r="CU255" s="18">
        <f t="shared" si="30"/>
        <v>0</v>
      </c>
    </row>
    <row r="256" spans="1:99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88">
        <v>297</v>
      </c>
      <c r="G256" s="51" t="s">
        <v>306</v>
      </c>
      <c r="H256" s="43">
        <v>0</v>
      </c>
      <c r="I256" s="15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16"/>
      <c r="U256" s="18">
        <f t="shared" si="24"/>
        <v>0</v>
      </c>
      <c r="V256" s="15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16"/>
      <c r="AH256" s="18">
        <f t="shared" si="25"/>
        <v>0</v>
      </c>
      <c r="AI256" s="15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16"/>
      <c r="AU256" s="18">
        <f t="shared" si="26"/>
        <v>0</v>
      </c>
      <c r="AV256" s="15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16"/>
      <c r="BH256" s="18">
        <f t="shared" si="27"/>
        <v>0</v>
      </c>
      <c r="BI256" s="15">
        <v>0</v>
      </c>
      <c r="BJ256" s="2">
        <v>0</v>
      </c>
      <c r="BK256" s="2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Q256" s="2">
        <v>0</v>
      </c>
      <c r="BR256" s="2">
        <v>0</v>
      </c>
      <c r="BS256" s="2">
        <v>0</v>
      </c>
      <c r="BT256" s="16"/>
      <c r="BU256" s="18">
        <f t="shared" si="28"/>
        <v>0</v>
      </c>
      <c r="BV256" s="15">
        <v>0</v>
      </c>
      <c r="BW256" s="2">
        <v>0</v>
      </c>
      <c r="BX256" s="2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F256" s="2">
        <v>0</v>
      </c>
      <c r="CG256" s="16"/>
      <c r="CH256" s="18">
        <f t="shared" si="29"/>
        <v>0</v>
      </c>
      <c r="CI256" s="15">
        <v>0</v>
      </c>
      <c r="CJ256" s="2">
        <v>0</v>
      </c>
      <c r="CK256" s="2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R256" s="2">
        <v>0</v>
      </c>
      <c r="CS256" s="2">
        <v>0</v>
      </c>
      <c r="CT256" s="16"/>
      <c r="CU256" s="18">
        <f t="shared" si="30"/>
        <v>0</v>
      </c>
    </row>
    <row r="257" spans="1:99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88">
        <v>6964</v>
      </c>
      <c r="G257" s="51" t="s">
        <v>307</v>
      </c>
      <c r="H257" s="43">
        <v>0</v>
      </c>
      <c r="I257" s="15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16"/>
      <c r="U257" s="18">
        <f t="shared" si="24"/>
        <v>0</v>
      </c>
      <c r="V257" s="15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16"/>
      <c r="AH257" s="18">
        <f t="shared" si="25"/>
        <v>0</v>
      </c>
      <c r="AI257" s="15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16"/>
      <c r="AU257" s="18">
        <f t="shared" si="26"/>
        <v>0</v>
      </c>
      <c r="AV257" s="15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16"/>
      <c r="BH257" s="18">
        <f t="shared" si="27"/>
        <v>0</v>
      </c>
      <c r="BI257" s="15">
        <v>0</v>
      </c>
      <c r="BJ257" s="2">
        <v>0</v>
      </c>
      <c r="BK257" s="2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>
        <v>0</v>
      </c>
      <c r="BR257" s="2">
        <v>0</v>
      </c>
      <c r="BS257" s="2">
        <v>0</v>
      </c>
      <c r="BT257" s="16"/>
      <c r="BU257" s="18">
        <f t="shared" si="28"/>
        <v>0</v>
      </c>
      <c r="BV257" s="15">
        <v>0</v>
      </c>
      <c r="BW257" s="2">
        <v>0</v>
      </c>
      <c r="BX257" s="2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>
        <v>0</v>
      </c>
      <c r="CE257" s="2">
        <v>0</v>
      </c>
      <c r="CF257" s="2">
        <v>0</v>
      </c>
      <c r="CG257" s="16"/>
      <c r="CH257" s="18">
        <f t="shared" si="29"/>
        <v>0</v>
      </c>
      <c r="CI257" s="15">
        <v>0</v>
      </c>
      <c r="CJ257" s="2">
        <v>0</v>
      </c>
      <c r="CK257" s="2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R257" s="2">
        <v>0</v>
      </c>
      <c r="CS257" s="2">
        <v>0</v>
      </c>
      <c r="CT257" s="16"/>
      <c r="CU257" s="18">
        <f t="shared" si="30"/>
        <v>0</v>
      </c>
    </row>
    <row r="258" spans="1:99" s="4" customFormat="1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135</v>
      </c>
      <c r="F258" s="88">
        <v>182</v>
      </c>
      <c r="G258" s="51" t="s">
        <v>308</v>
      </c>
      <c r="H258" s="43">
        <v>0</v>
      </c>
      <c r="I258" s="15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16"/>
      <c r="U258" s="18">
        <f t="shared" si="24"/>
        <v>0</v>
      </c>
      <c r="V258" s="15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16"/>
      <c r="AH258" s="18">
        <f t="shared" si="25"/>
        <v>0</v>
      </c>
      <c r="AI258" s="15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16"/>
      <c r="AU258" s="18">
        <f t="shared" si="26"/>
        <v>0</v>
      </c>
      <c r="AV258" s="15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16"/>
      <c r="BH258" s="18">
        <f t="shared" si="27"/>
        <v>0</v>
      </c>
      <c r="BI258" s="15">
        <v>0</v>
      </c>
      <c r="BJ258" s="2">
        <v>0</v>
      </c>
      <c r="BK258" s="2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>
        <v>0</v>
      </c>
      <c r="BR258" s="2">
        <v>0</v>
      </c>
      <c r="BS258" s="2">
        <v>0</v>
      </c>
      <c r="BT258" s="16"/>
      <c r="BU258" s="18">
        <f t="shared" si="28"/>
        <v>0</v>
      </c>
      <c r="BV258" s="15">
        <v>0</v>
      </c>
      <c r="BW258" s="2">
        <v>0</v>
      </c>
      <c r="BX258" s="2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>
        <v>0</v>
      </c>
      <c r="CE258" s="2">
        <v>0</v>
      </c>
      <c r="CF258" s="2">
        <v>0</v>
      </c>
      <c r="CG258" s="16"/>
      <c r="CH258" s="18">
        <f t="shared" si="29"/>
        <v>0</v>
      </c>
      <c r="CI258" s="15">
        <v>0</v>
      </c>
      <c r="CJ258" s="2">
        <v>0</v>
      </c>
      <c r="CK258" s="2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>
        <v>0</v>
      </c>
      <c r="CR258" s="2">
        <v>0</v>
      </c>
      <c r="CS258" s="2">
        <v>0</v>
      </c>
      <c r="CT258" s="16"/>
      <c r="CU258" s="18">
        <f t="shared" si="30"/>
        <v>0</v>
      </c>
    </row>
    <row r="259" spans="1:99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33</v>
      </c>
      <c r="F259" s="88">
        <v>296</v>
      </c>
      <c r="G259" s="51" t="s">
        <v>309</v>
      </c>
      <c r="H259" s="43">
        <v>0</v>
      </c>
      <c r="I259" s="15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16"/>
      <c r="U259" s="18">
        <f t="shared" si="24"/>
        <v>0</v>
      </c>
      <c r="V259" s="15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16"/>
      <c r="AH259" s="18">
        <f t="shared" si="25"/>
        <v>0</v>
      </c>
      <c r="AI259" s="15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16"/>
      <c r="AU259" s="18">
        <f t="shared" si="26"/>
        <v>0</v>
      </c>
      <c r="AV259" s="15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16"/>
      <c r="BH259" s="18">
        <f t="shared" si="27"/>
        <v>0</v>
      </c>
      <c r="BI259" s="15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>
        <v>0</v>
      </c>
      <c r="BR259" s="2">
        <v>0</v>
      </c>
      <c r="BS259" s="2">
        <v>0</v>
      </c>
      <c r="BT259" s="16"/>
      <c r="BU259" s="18">
        <f t="shared" si="28"/>
        <v>0</v>
      </c>
      <c r="BV259" s="15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>
        <v>0</v>
      </c>
      <c r="CG259" s="16"/>
      <c r="CH259" s="18">
        <f t="shared" si="29"/>
        <v>0</v>
      </c>
      <c r="CI259" s="15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0</v>
      </c>
      <c r="CT259" s="16"/>
      <c r="CU259" s="18">
        <f t="shared" si="30"/>
        <v>0</v>
      </c>
    </row>
    <row r="260" spans="1:99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88">
        <v>180</v>
      </c>
      <c r="G260" s="51" t="s">
        <v>310</v>
      </c>
      <c r="H260" s="43">
        <v>0</v>
      </c>
      <c r="I260" s="15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16"/>
      <c r="U260" s="18">
        <f t="shared" si="24"/>
        <v>0</v>
      </c>
      <c r="V260" s="15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16"/>
      <c r="AH260" s="18">
        <f t="shared" si="25"/>
        <v>0</v>
      </c>
      <c r="AI260" s="15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16"/>
      <c r="AU260" s="18">
        <f t="shared" si="26"/>
        <v>0</v>
      </c>
      <c r="AV260" s="15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16"/>
      <c r="BH260" s="18">
        <f t="shared" si="27"/>
        <v>0</v>
      </c>
      <c r="BI260" s="15">
        <v>0</v>
      </c>
      <c r="BJ260" s="2">
        <v>0</v>
      </c>
      <c r="BK260" s="2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Q260" s="2">
        <v>0</v>
      </c>
      <c r="BR260" s="2">
        <v>0</v>
      </c>
      <c r="BS260" s="2">
        <v>0</v>
      </c>
      <c r="BT260" s="16"/>
      <c r="BU260" s="18">
        <f t="shared" si="28"/>
        <v>0</v>
      </c>
      <c r="BV260" s="15">
        <v>0</v>
      </c>
      <c r="BW260" s="2">
        <v>0</v>
      </c>
      <c r="BX260" s="2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0</v>
      </c>
      <c r="CG260" s="16"/>
      <c r="CH260" s="18">
        <f t="shared" si="29"/>
        <v>0</v>
      </c>
      <c r="CI260" s="15">
        <v>0</v>
      </c>
      <c r="CJ260" s="2">
        <v>0</v>
      </c>
      <c r="CK260" s="2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R260" s="2">
        <v>0</v>
      </c>
      <c r="CS260" s="2">
        <v>0</v>
      </c>
      <c r="CT260" s="16"/>
      <c r="CU260" s="18">
        <f t="shared" si="30"/>
        <v>0</v>
      </c>
    </row>
    <row r="261" spans="1:99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59</v>
      </c>
      <c r="F261" s="88">
        <v>181</v>
      </c>
      <c r="G261" s="51" t="s">
        <v>311</v>
      </c>
      <c r="H261" s="43">
        <v>0</v>
      </c>
      <c r="I261" s="15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16"/>
      <c r="U261" s="18">
        <f t="shared" si="24"/>
        <v>0</v>
      </c>
      <c r="V261" s="15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16"/>
      <c r="AH261" s="18">
        <f t="shared" si="25"/>
        <v>0</v>
      </c>
      <c r="AI261" s="15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16"/>
      <c r="AU261" s="18">
        <f t="shared" si="26"/>
        <v>0</v>
      </c>
      <c r="AV261" s="15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16"/>
      <c r="BH261" s="18">
        <f t="shared" si="27"/>
        <v>0</v>
      </c>
      <c r="BI261" s="15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2">
        <v>0</v>
      </c>
      <c r="BR261" s="2">
        <v>0</v>
      </c>
      <c r="BS261" s="2">
        <v>0</v>
      </c>
      <c r="BT261" s="16"/>
      <c r="BU261" s="18">
        <f t="shared" si="28"/>
        <v>0</v>
      </c>
      <c r="BV261" s="15">
        <v>0</v>
      </c>
      <c r="BW261" s="2">
        <v>0</v>
      </c>
      <c r="BX261" s="2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F261" s="2">
        <v>0</v>
      </c>
      <c r="CG261" s="16"/>
      <c r="CH261" s="18">
        <f t="shared" si="29"/>
        <v>0</v>
      </c>
      <c r="CI261" s="15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0</v>
      </c>
      <c r="CT261" s="16"/>
      <c r="CU261" s="18">
        <f t="shared" si="30"/>
        <v>0</v>
      </c>
    </row>
    <row r="262" spans="1:99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33</v>
      </c>
      <c r="F262" s="88">
        <v>26488</v>
      </c>
      <c r="G262" s="51" t="s">
        <v>312</v>
      </c>
      <c r="H262" s="43">
        <v>0</v>
      </c>
      <c r="I262" s="15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16"/>
      <c r="U262" s="18">
        <f t="shared" si="24"/>
        <v>0</v>
      </c>
      <c r="V262" s="15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16"/>
      <c r="AH262" s="18">
        <f t="shared" si="25"/>
        <v>0</v>
      </c>
      <c r="AI262" s="15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16"/>
      <c r="AU262" s="18">
        <f t="shared" si="26"/>
        <v>0</v>
      </c>
      <c r="AV262" s="15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16"/>
      <c r="BH262" s="18">
        <f t="shared" si="27"/>
        <v>0</v>
      </c>
      <c r="BI262" s="15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>
        <v>0</v>
      </c>
      <c r="BR262" s="2">
        <v>0</v>
      </c>
      <c r="BS262" s="2">
        <v>0</v>
      </c>
      <c r="BT262" s="16"/>
      <c r="BU262" s="18">
        <f t="shared" si="28"/>
        <v>0</v>
      </c>
      <c r="BV262" s="15">
        <v>0</v>
      </c>
      <c r="BW262" s="2">
        <v>0</v>
      </c>
      <c r="BX262" s="2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>
        <v>0</v>
      </c>
      <c r="CE262" s="2">
        <v>0</v>
      </c>
      <c r="CF262" s="2">
        <v>0</v>
      </c>
      <c r="CG262" s="16"/>
      <c r="CH262" s="18">
        <f t="shared" si="29"/>
        <v>0</v>
      </c>
      <c r="CI262" s="15">
        <v>0</v>
      </c>
      <c r="CJ262" s="2">
        <v>0</v>
      </c>
      <c r="CK262" s="2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>
        <v>0</v>
      </c>
      <c r="CR262" s="2">
        <v>0</v>
      </c>
      <c r="CS262" s="2">
        <v>0</v>
      </c>
      <c r="CT262" s="16"/>
      <c r="CU262" s="18">
        <f t="shared" si="30"/>
        <v>0</v>
      </c>
    </row>
    <row r="263" spans="1:99" s="4" customFormat="1" ht="13.05" customHeight="1" x14ac:dyDescent="0.2">
      <c r="A263" s="47" t="s">
        <v>22</v>
      </c>
      <c r="B263" s="47" t="s">
        <v>313</v>
      </c>
      <c r="C263" s="47" t="s">
        <v>22</v>
      </c>
      <c r="D263" s="47" t="s">
        <v>313</v>
      </c>
      <c r="E263" s="48" t="s">
        <v>135</v>
      </c>
      <c r="F263" s="88">
        <v>171</v>
      </c>
      <c r="G263" s="51" t="s">
        <v>314</v>
      </c>
      <c r="H263" s="43">
        <v>0</v>
      </c>
      <c r="I263" s="15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16"/>
      <c r="U263" s="18">
        <f t="shared" ref="U263:U326" si="31">SUM(I263:T263)</f>
        <v>0</v>
      </c>
      <c r="V263" s="15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16"/>
      <c r="AH263" s="18">
        <f t="shared" ref="AH263:AH326" si="32">SUM(V263:AG263)</f>
        <v>0</v>
      </c>
      <c r="AI263" s="15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16"/>
      <c r="AU263" s="18">
        <f t="shared" ref="AU263:AU326" si="33">SUM(AI263:AT263)</f>
        <v>0</v>
      </c>
      <c r="AV263" s="15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16"/>
      <c r="BH263" s="18">
        <f t="shared" ref="BH263:BH326" si="34">SUM(AV263:BG263)</f>
        <v>0</v>
      </c>
      <c r="BI263" s="15">
        <v>0</v>
      </c>
      <c r="BJ263" s="2">
        <v>0</v>
      </c>
      <c r="BK263" s="2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>
        <v>0</v>
      </c>
      <c r="BR263" s="2">
        <v>0</v>
      </c>
      <c r="BS263" s="2">
        <v>0</v>
      </c>
      <c r="BT263" s="16"/>
      <c r="BU263" s="18">
        <f t="shared" ref="BU263:BU326" si="35">SUM(BI263:BT263)</f>
        <v>0</v>
      </c>
      <c r="BV263" s="15">
        <v>0</v>
      </c>
      <c r="BW263" s="2">
        <v>0</v>
      </c>
      <c r="BX263" s="2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>
        <v>0</v>
      </c>
      <c r="CE263" s="2">
        <v>0</v>
      </c>
      <c r="CF263" s="2">
        <v>0</v>
      </c>
      <c r="CG263" s="16"/>
      <c r="CH263" s="18">
        <f t="shared" ref="CH263:CH326" si="36">SUM(BV263:CG263)</f>
        <v>0</v>
      </c>
      <c r="CI263" s="15">
        <v>0</v>
      </c>
      <c r="CJ263" s="2">
        <v>0</v>
      </c>
      <c r="CK263" s="2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>
        <v>0</v>
      </c>
      <c r="CR263" s="2">
        <v>0</v>
      </c>
      <c r="CS263" s="2">
        <v>0</v>
      </c>
      <c r="CT263" s="16"/>
      <c r="CU263" s="18">
        <f t="shared" ref="CU263:CU326" si="37">SUM(CI263:CT263)</f>
        <v>0</v>
      </c>
    </row>
    <row r="264" spans="1:99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33</v>
      </c>
      <c r="F264" s="88">
        <v>172</v>
      </c>
      <c r="G264" s="51" t="s">
        <v>315</v>
      </c>
      <c r="H264" s="43">
        <v>0</v>
      </c>
      <c r="I264" s="15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16"/>
      <c r="U264" s="18">
        <f t="shared" si="31"/>
        <v>0</v>
      </c>
      <c r="V264" s="15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16"/>
      <c r="AH264" s="18">
        <f t="shared" si="32"/>
        <v>0</v>
      </c>
      <c r="AI264" s="15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16"/>
      <c r="AU264" s="18">
        <f t="shared" si="33"/>
        <v>0</v>
      </c>
      <c r="AV264" s="15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16"/>
      <c r="BH264" s="18">
        <f t="shared" si="34"/>
        <v>0</v>
      </c>
      <c r="BI264" s="15">
        <v>0</v>
      </c>
      <c r="BJ264" s="2">
        <v>0</v>
      </c>
      <c r="BK264" s="2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>
        <v>0</v>
      </c>
      <c r="BR264" s="2">
        <v>0</v>
      </c>
      <c r="BS264" s="2">
        <v>0</v>
      </c>
      <c r="BT264" s="16"/>
      <c r="BU264" s="18">
        <f t="shared" si="35"/>
        <v>0</v>
      </c>
      <c r="BV264" s="15">
        <v>0</v>
      </c>
      <c r="BW264" s="2">
        <v>0</v>
      </c>
      <c r="BX264" s="2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>
        <v>0</v>
      </c>
      <c r="CE264" s="2">
        <v>0</v>
      </c>
      <c r="CF264" s="2">
        <v>0</v>
      </c>
      <c r="CG264" s="16"/>
      <c r="CH264" s="18">
        <f t="shared" si="36"/>
        <v>0</v>
      </c>
      <c r="CI264" s="15">
        <v>0</v>
      </c>
      <c r="CJ264" s="2">
        <v>0</v>
      </c>
      <c r="CK264" s="2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>
        <v>0</v>
      </c>
      <c r="CR264" s="2">
        <v>0</v>
      </c>
      <c r="CS264" s="2">
        <v>0</v>
      </c>
      <c r="CT264" s="16"/>
      <c r="CU264" s="18">
        <f t="shared" si="37"/>
        <v>0</v>
      </c>
    </row>
    <row r="265" spans="1:99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88">
        <v>31639</v>
      </c>
      <c r="G265" s="51" t="s">
        <v>316</v>
      </c>
      <c r="H265" s="43">
        <v>0</v>
      </c>
      <c r="I265" s="15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16"/>
      <c r="U265" s="18">
        <f t="shared" si="31"/>
        <v>0</v>
      </c>
      <c r="V265" s="15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16"/>
      <c r="AH265" s="18">
        <f t="shared" si="32"/>
        <v>0</v>
      </c>
      <c r="AI265" s="15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16"/>
      <c r="AU265" s="18">
        <f t="shared" si="33"/>
        <v>0</v>
      </c>
      <c r="AV265" s="15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16"/>
      <c r="BH265" s="18">
        <f t="shared" si="34"/>
        <v>0</v>
      </c>
      <c r="BI265" s="15">
        <v>0</v>
      </c>
      <c r="BJ265" s="2">
        <v>0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0</v>
      </c>
      <c r="BR265" s="2">
        <v>0</v>
      </c>
      <c r="BS265" s="2">
        <v>0</v>
      </c>
      <c r="BT265" s="16"/>
      <c r="BU265" s="18">
        <f t="shared" si="35"/>
        <v>0</v>
      </c>
      <c r="BV265" s="15">
        <v>0</v>
      </c>
      <c r="BW265" s="2">
        <v>0</v>
      </c>
      <c r="BX265" s="2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F265" s="2">
        <v>0</v>
      </c>
      <c r="CG265" s="16"/>
      <c r="CH265" s="18">
        <f t="shared" si="36"/>
        <v>0</v>
      </c>
      <c r="CI265" s="15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T265" s="16"/>
      <c r="CU265" s="18">
        <f t="shared" si="37"/>
        <v>0</v>
      </c>
    </row>
    <row r="266" spans="1:99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88">
        <v>173</v>
      </c>
      <c r="G266" s="51" t="s">
        <v>317</v>
      </c>
      <c r="H266" s="43">
        <v>0</v>
      </c>
      <c r="I266" s="15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16"/>
      <c r="U266" s="18">
        <f t="shared" si="31"/>
        <v>0</v>
      </c>
      <c r="V266" s="15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16"/>
      <c r="AH266" s="18">
        <f t="shared" si="32"/>
        <v>0</v>
      </c>
      <c r="AI266" s="15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16"/>
      <c r="AU266" s="18">
        <f t="shared" si="33"/>
        <v>0</v>
      </c>
      <c r="AV266" s="15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16"/>
      <c r="BH266" s="18">
        <f t="shared" si="34"/>
        <v>0</v>
      </c>
      <c r="BI266" s="15">
        <v>0</v>
      </c>
      <c r="BJ266" s="2">
        <v>0</v>
      </c>
      <c r="BK266" s="2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Q266" s="2">
        <v>0</v>
      </c>
      <c r="BR266" s="2">
        <v>0</v>
      </c>
      <c r="BS266" s="2">
        <v>0</v>
      </c>
      <c r="BT266" s="16"/>
      <c r="BU266" s="18">
        <f t="shared" si="35"/>
        <v>0</v>
      </c>
      <c r="BV266" s="15">
        <v>0</v>
      </c>
      <c r="BW266" s="2">
        <v>0</v>
      </c>
      <c r="BX266" s="2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D266" s="2">
        <v>0</v>
      </c>
      <c r="CE266" s="2">
        <v>0</v>
      </c>
      <c r="CF266" s="2">
        <v>0</v>
      </c>
      <c r="CG266" s="16"/>
      <c r="CH266" s="18">
        <f t="shared" si="36"/>
        <v>0</v>
      </c>
      <c r="CI266" s="15">
        <v>0</v>
      </c>
      <c r="CJ266" s="2">
        <v>0</v>
      </c>
      <c r="CK266" s="2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Q266" s="2">
        <v>0</v>
      </c>
      <c r="CR266" s="2">
        <v>0</v>
      </c>
      <c r="CS266" s="2">
        <v>0</v>
      </c>
      <c r="CT266" s="16"/>
      <c r="CU266" s="18">
        <f t="shared" si="37"/>
        <v>0</v>
      </c>
    </row>
    <row r="267" spans="1:99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88">
        <v>174</v>
      </c>
      <c r="G267" s="51" t="s">
        <v>318</v>
      </c>
      <c r="H267" s="43">
        <v>0</v>
      </c>
      <c r="I267" s="15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16"/>
      <c r="U267" s="18">
        <f t="shared" si="31"/>
        <v>0</v>
      </c>
      <c r="V267" s="15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16"/>
      <c r="AH267" s="18">
        <f t="shared" si="32"/>
        <v>0</v>
      </c>
      <c r="AI267" s="15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16"/>
      <c r="AU267" s="18">
        <f t="shared" si="33"/>
        <v>0</v>
      </c>
      <c r="AV267" s="15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16"/>
      <c r="BH267" s="18">
        <f t="shared" si="34"/>
        <v>0</v>
      </c>
      <c r="BI267" s="15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R267" s="2">
        <v>0</v>
      </c>
      <c r="BS267" s="2">
        <v>0</v>
      </c>
      <c r="BT267" s="16"/>
      <c r="BU267" s="18">
        <f t="shared" si="35"/>
        <v>0</v>
      </c>
      <c r="BV267" s="15">
        <v>0</v>
      </c>
      <c r="BW267" s="2">
        <v>0</v>
      </c>
      <c r="BX267" s="2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F267" s="2">
        <v>0</v>
      </c>
      <c r="CG267" s="16"/>
      <c r="CH267" s="18">
        <f t="shared" si="36"/>
        <v>0</v>
      </c>
      <c r="CI267" s="15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Q267" s="2">
        <v>0</v>
      </c>
      <c r="CR267" s="2">
        <v>0</v>
      </c>
      <c r="CS267" s="2">
        <v>0</v>
      </c>
      <c r="CT267" s="16"/>
      <c r="CU267" s="18">
        <f t="shared" si="37"/>
        <v>0</v>
      </c>
    </row>
    <row r="268" spans="1:99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88">
        <v>175</v>
      </c>
      <c r="G268" s="51" t="s">
        <v>319</v>
      </c>
      <c r="H268" s="43">
        <v>0</v>
      </c>
      <c r="I268" s="15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16"/>
      <c r="U268" s="18">
        <f t="shared" si="31"/>
        <v>0</v>
      </c>
      <c r="V268" s="15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16"/>
      <c r="AH268" s="18">
        <f t="shared" si="32"/>
        <v>0</v>
      </c>
      <c r="AI268" s="15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16"/>
      <c r="AU268" s="18">
        <f t="shared" si="33"/>
        <v>0</v>
      </c>
      <c r="AV268" s="15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16"/>
      <c r="BH268" s="18">
        <f t="shared" si="34"/>
        <v>0</v>
      </c>
      <c r="BI268" s="15">
        <v>0</v>
      </c>
      <c r="BJ268" s="2">
        <v>0</v>
      </c>
      <c r="BK268" s="2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Q268" s="2">
        <v>0</v>
      </c>
      <c r="BR268" s="2">
        <v>0</v>
      </c>
      <c r="BS268" s="2">
        <v>0</v>
      </c>
      <c r="BT268" s="16"/>
      <c r="BU268" s="18">
        <f t="shared" si="35"/>
        <v>0</v>
      </c>
      <c r="BV268" s="15">
        <v>0</v>
      </c>
      <c r="BW268" s="2">
        <v>0</v>
      </c>
      <c r="BX268" s="2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F268" s="2">
        <v>0</v>
      </c>
      <c r="CG268" s="16"/>
      <c r="CH268" s="18">
        <f t="shared" si="36"/>
        <v>0</v>
      </c>
      <c r="CI268" s="15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Q268" s="2">
        <v>0</v>
      </c>
      <c r="CR268" s="2">
        <v>0</v>
      </c>
      <c r="CS268" s="2">
        <v>0</v>
      </c>
      <c r="CT268" s="16"/>
      <c r="CU268" s="18">
        <f t="shared" si="37"/>
        <v>0</v>
      </c>
    </row>
    <row r="269" spans="1:99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88">
        <v>7035</v>
      </c>
      <c r="G269" s="51" t="s">
        <v>320</v>
      </c>
      <c r="H269" s="43">
        <v>0</v>
      </c>
      <c r="I269" s="15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16"/>
      <c r="U269" s="18">
        <f t="shared" si="31"/>
        <v>0</v>
      </c>
      <c r="V269" s="15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16"/>
      <c r="AH269" s="18">
        <f t="shared" si="32"/>
        <v>0</v>
      </c>
      <c r="AI269" s="15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16"/>
      <c r="AU269" s="18">
        <f t="shared" si="33"/>
        <v>0</v>
      </c>
      <c r="AV269" s="15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16"/>
      <c r="BH269" s="18">
        <f t="shared" si="34"/>
        <v>0</v>
      </c>
      <c r="BI269" s="15">
        <v>0</v>
      </c>
      <c r="BJ269" s="2">
        <v>0</v>
      </c>
      <c r="BK269" s="2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Q269" s="2">
        <v>0</v>
      </c>
      <c r="BR269" s="2">
        <v>0</v>
      </c>
      <c r="BS269" s="2">
        <v>0</v>
      </c>
      <c r="BT269" s="16"/>
      <c r="BU269" s="18">
        <f t="shared" si="35"/>
        <v>0</v>
      </c>
      <c r="BV269" s="15">
        <v>0</v>
      </c>
      <c r="BW269" s="2">
        <v>0</v>
      </c>
      <c r="BX269" s="2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0</v>
      </c>
      <c r="CE269" s="2">
        <v>0</v>
      </c>
      <c r="CF269" s="2">
        <v>0</v>
      </c>
      <c r="CG269" s="16"/>
      <c r="CH269" s="18">
        <f t="shared" si="36"/>
        <v>0</v>
      </c>
      <c r="CI269" s="15">
        <v>0</v>
      </c>
      <c r="CJ269" s="2">
        <v>0</v>
      </c>
      <c r="CK269" s="2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R269" s="2">
        <v>0</v>
      </c>
      <c r="CS269" s="2">
        <v>0</v>
      </c>
      <c r="CT269" s="16"/>
      <c r="CU269" s="18">
        <f t="shared" si="37"/>
        <v>0</v>
      </c>
    </row>
    <row r="270" spans="1:99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88">
        <v>26298</v>
      </c>
      <c r="G270" s="51" t="s">
        <v>321</v>
      </c>
      <c r="H270" s="43">
        <v>0</v>
      </c>
      <c r="I270" s="15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16"/>
      <c r="U270" s="18">
        <f t="shared" si="31"/>
        <v>0</v>
      </c>
      <c r="V270" s="15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16"/>
      <c r="AH270" s="18">
        <f t="shared" si="32"/>
        <v>0</v>
      </c>
      <c r="AI270" s="15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16"/>
      <c r="AU270" s="18">
        <f t="shared" si="33"/>
        <v>0</v>
      </c>
      <c r="AV270" s="15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16"/>
      <c r="BH270" s="18">
        <f t="shared" si="34"/>
        <v>0</v>
      </c>
      <c r="BI270" s="15">
        <v>0</v>
      </c>
      <c r="BJ270" s="2">
        <v>0</v>
      </c>
      <c r="BK270" s="2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>
        <v>0</v>
      </c>
      <c r="BR270" s="2">
        <v>0</v>
      </c>
      <c r="BS270" s="2">
        <v>0</v>
      </c>
      <c r="BT270" s="16"/>
      <c r="BU270" s="18">
        <f t="shared" si="35"/>
        <v>0</v>
      </c>
      <c r="BV270" s="15">
        <v>0</v>
      </c>
      <c r="BW270" s="2">
        <v>0</v>
      </c>
      <c r="BX270" s="2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>
        <v>0</v>
      </c>
      <c r="CE270" s="2">
        <v>0</v>
      </c>
      <c r="CF270" s="2">
        <v>0</v>
      </c>
      <c r="CG270" s="16"/>
      <c r="CH270" s="18">
        <f t="shared" si="36"/>
        <v>0</v>
      </c>
      <c r="CI270" s="15">
        <v>0</v>
      </c>
      <c r="CJ270" s="2">
        <v>0</v>
      </c>
      <c r="CK270" s="2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>
        <v>0</v>
      </c>
      <c r="CR270" s="2">
        <v>0</v>
      </c>
      <c r="CS270" s="2">
        <v>0</v>
      </c>
      <c r="CT270" s="16"/>
      <c r="CU270" s="18">
        <f t="shared" si="37"/>
        <v>0</v>
      </c>
    </row>
    <row r="271" spans="1:99" s="5" customFormat="1" ht="13.05" customHeight="1" x14ac:dyDescent="0.2">
      <c r="A271" s="47" t="s">
        <v>169</v>
      </c>
      <c r="B271" s="47" t="s">
        <v>169</v>
      </c>
      <c r="C271" s="47" t="s">
        <v>169</v>
      </c>
      <c r="D271" s="47" t="s">
        <v>169</v>
      </c>
      <c r="E271" s="48" t="s">
        <v>297</v>
      </c>
      <c r="F271" s="88">
        <v>150</v>
      </c>
      <c r="G271" s="51" t="s">
        <v>169</v>
      </c>
      <c r="H271" s="43">
        <v>7015.7352660889155</v>
      </c>
      <c r="I271" s="15">
        <v>0</v>
      </c>
      <c r="J271" s="2">
        <v>0</v>
      </c>
      <c r="K271" s="2">
        <v>0</v>
      </c>
      <c r="L271" s="2">
        <v>0</v>
      </c>
      <c r="M271" s="2">
        <v>0</v>
      </c>
      <c r="N271" s="2">
        <v>1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16"/>
      <c r="U271" s="18">
        <f t="shared" si="31"/>
        <v>1</v>
      </c>
      <c r="V271" s="15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16"/>
      <c r="AH271" s="18">
        <f t="shared" si="32"/>
        <v>0</v>
      </c>
      <c r="AI271" s="15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1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16"/>
      <c r="AU271" s="18">
        <f t="shared" si="33"/>
        <v>1</v>
      </c>
      <c r="AV271" s="15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16"/>
      <c r="BH271" s="18">
        <f t="shared" si="34"/>
        <v>0</v>
      </c>
      <c r="BI271" s="15">
        <v>0</v>
      </c>
      <c r="BJ271" s="2">
        <v>0</v>
      </c>
      <c r="BK271" s="2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>
        <v>0</v>
      </c>
      <c r="BR271" s="2">
        <v>0</v>
      </c>
      <c r="BS271" s="2">
        <v>0</v>
      </c>
      <c r="BT271" s="16"/>
      <c r="BU271" s="18">
        <f t="shared" si="35"/>
        <v>0</v>
      </c>
      <c r="BV271" s="15">
        <v>0</v>
      </c>
      <c r="BW271" s="2">
        <v>0</v>
      </c>
      <c r="BX271" s="2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>
        <v>0</v>
      </c>
      <c r="CE271" s="2">
        <v>0</v>
      </c>
      <c r="CF271" s="2">
        <v>0</v>
      </c>
      <c r="CG271" s="16"/>
      <c r="CH271" s="18">
        <f t="shared" si="36"/>
        <v>0</v>
      </c>
      <c r="CI271" s="15">
        <v>0</v>
      </c>
      <c r="CJ271" s="2">
        <v>0</v>
      </c>
      <c r="CK271" s="2">
        <v>0</v>
      </c>
      <c r="CL271" s="2">
        <v>0</v>
      </c>
      <c r="CM271" s="2">
        <v>1</v>
      </c>
      <c r="CN271" s="2">
        <v>0</v>
      </c>
      <c r="CO271" s="2">
        <v>0</v>
      </c>
      <c r="CP271" s="2">
        <v>1</v>
      </c>
      <c r="CQ271" s="2">
        <v>0</v>
      </c>
      <c r="CR271" s="2">
        <v>0</v>
      </c>
      <c r="CS271" s="2">
        <v>0</v>
      </c>
      <c r="CT271" s="16"/>
      <c r="CU271" s="18">
        <f t="shared" si="37"/>
        <v>2</v>
      </c>
    </row>
    <row r="272" spans="1:99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33</v>
      </c>
      <c r="F272" s="88">
        <v>151</v>
      </c>
      <c r="G272" s="51" t="s">
        <v>322</v>
      </c>
      <c r="H272" s="43">
        <v>324.44912819236004</v>
      </c>
      <c r="I272" s="15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16"/>
      <c r="U272" s="18">
        <f t="shared" si="31"/>
        <v>0</v>
      </c>
      <c r="V272" s="15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16"/>
      <c r="AH272" s="18">
        <f t="shared" si="32"/>
        <v>0</v>
      </c>
      <c r="AI272" s="15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16"/>
      <c r="AU272" s="18">
        <f t="shared" si="33"/>
        <v>0</v>
      </c>
      <c r="AV272" s="15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16"/>
      <c r="BH272" s="18">
        <f t="shared" si="34"/>
        <v>0</v>
      </c>
      <c r="BI272" s="15">
        <v>0</v>
      </c>
      <c r="BJ272" s="2">
        <v>0</v>
      </c>
      <c r="BK272" s="2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>
        <v>0</v>
      </c>
      <c r="BR272" s="2">
        <v>0</v>
      </c>
      <c r="BS272" s="2">
        <v>0</v>
      </c>
      <c r="BT272" s="16"/>
      <c r="BU272" s="18">
        <f t="shared" si="35"/>
        <v>0</v>
      </c>
      <c r="BV272" s="15">
        <v>0</v>
      </c>
      <c r="BW272" s="2">
        <v>0</v>
      </c>
      <c r="BX272" s="2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>
        <v>0</v>
      </c>
      <c r="CE272" s="2">
        <v>0</v>
      </c>
      <c r="CF272" s="2">
        <v>0</v>
      </c>
      <c r="CG272" s="16"/>
      <c r="CH272" s="18">
        <f t="shared" si="36"/>
        <v>0</v>
      </c>
      <c r="CI272" s="15">
        <v>0</v>
      </c>
      <c r="CJ272" s="2">
        <v>0</v>
      </c>
      <c r="CK272" s="2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>
        <v>0</v>
      </c>
      <c r="CR272" s="2">
        <v>0</v>
      </c>
      <c r="CS272" s="2">
        <v>0</v>
      </c>
      <c r="CT272" s="16"/>
      <c r="CU272" s="18">
        <f t="shared" si="37"/>
        <v>0</v>
      </c>
    </row>
    <row r="273" spans="1:99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88">
        <v>152</v>
      </c>
      <c r="G273" s="51" t="s">
        <v>323</v>
      </c>
      <c r="H273" s="43">
        <v>165.91437771091663</v>
      </c>
      <c r="I273" s="15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16"/>
      <c r="U273" s="18">
        <f t="shared" si="31"/>
        <v>0</v>
      </c>
      <c r="V273" s="15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16"/>
      <c r="AH273" s="18">
        <f t="shared" si="32"/>
        <v>0</v>
      </c>
      <c r="AI273" s="15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16"/>
      <c r="AU273" s="18">
        <f t="shared" si="33"/>
        <v>0</v>
      </c>
      <c r="AV273" s="15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G273" s="16"/>
      <c r="BH273" s="18">
        <f t="shared" si="34"/>
        <v>0</v>
      </c>
      <c r="BI273" s="15">
        <v>0</v>
      </c>
      <c r="BJ273" s="2">
        <v>0</v>
      </c>
      <c r="BK273" s="2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Q273" s="2">
        <v>0</v>
      </c>
      <c r="BR273" s="2">
        <v>0</v>
      </c>
      <c r="BS273" s="2">
        <v>0</v>
      </c>
      <c r="BT273" s="16"/>
      <c r="BU273" s="18">
        <f t="shared" si="35"/>
        <v>0</v>
      </c>
      <c r="BV273" s="15">
        <v>0</v>
      </c>
      <c r="BW273" s="2">
        <v>0</v>
      </c>
      <c r="BX273" s="2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F273" s="2">
        <v>0</v>
      </c>
      <c r="CG273" s="16"/>
      <c r="CH273" s="18">
        <f t="shared" si="36"/>
        <v>0</v>
      </c>
      <c r="CI273" s="15">
        <v>0</v>
      </c>
      <c r="CJ273" s="2">
        <v>0</v>
      </c>
      <c r="CK273" s="2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R273" s="2">
        <v>0</v>
      </c>
      <c r="CS273" s="2">
        <v>0</v>
      </c>
      <c r="CT273" s="16"/>
      <c r="CU273" s="18">
        <f t="shared" si="37"/>
        <v>0</v>
      </c>
    </row>
    <row r="274" spans="1:99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88">
        <v>293</v>
      </c>
      <c r="G274" s="51" t="s">
        <v>324</v>
      </c>
      <c r="H274" s="43">
        <v>561.61507915336381</v>
      </c>
      <c r="I274" s="15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16"/>
      <c r="U274" s="18">
        <f t="shared" si="31"/>
        <v>0</v>
      </c>
      <c r="V274" s="15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16"/>
      <c r="AH274" s="18">
        <f t="shared" si="32"/>
        <v>0</v>
      </c>
      <c r="AI274" s="15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16"/>
      <c r="AU274" s="18">
        <f t="shared" si="33"/>
        <v>0</v>
      </c>
      <c r="AV274" s="15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16"/>
      <c r="BH274" s="18">
        <f t="shared" si="34"/>
        <v>0</v>
      </c>
      <c r="BI274" s="15">
        <v>0</v>
      </c>
      <c r="BJ274" s="2">
        <v>0</v>
      </c>
      <c r="BK274" s="2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R274" s="2">
        <v>0</v>
      </c>
      <c r="BS274" s="2">
        <v>0</v>
      </c>
      <c r="BT274" s="16"/>
      <c r="BU274" s="18">
        <f t="shared" si="35"/>
        <v>0</v>
      </c>
      <c r="BV274" s="15">
        <v>0</v>
      </c>
      <c r="BW274" s="2">
        <v>0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E274" s="2">
        <v>0</v>
      </c>
      <c r="CF274" s="2">
        <v>0</v>
      </c>
      <c r="CG274" s="16"/>
      <c r="CH274" s="18">
        <f t="shared" si="36"/>
        <v>0</v>
      </c>
      <c r="CI274" s="15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T274" s="16"/>
      <c r="CU274" s="18">
        <f t="shared" si="37"/>
        <v>0</v>
      </c>
    </row>
    <row r="275" spans="1:99" s="6" customFormat="1" ht="13.05" customHeight="1" x14ac:dyDescent="0.2">
      <c r="A275" s="47" t="s">
        <v>169</v>
      </c>
      <c r="B275" s="47" t="s">
        <v>325</v>
      </c>
      <c r="C275" s="47" t="s">
        <v>169</v>
      </c>
      <c r="D275" s="47" t="s">
        <v>169</v>
      </c>
      <c r="E275" s="48" t="s">
        <v>135</v>
      </c>
      <c r="F275" s="88">
        <v>136</v>
      </c>
      <c r="G275" s="51" t="s">
        <v>326</v>
      </c>
      <c r="H275" s="43">
        <v>1527.3283665965066</v>
      </c>
      <c r="I275" s="15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16"/>
      <c r="U275" s="18">
        <f t="shared" si="31"/>
        <v>0</v>
      </c>
      <c r="V275" s="15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16"/>
      <c r="AH275" s="18">
        <f t="shared" si="32"/>
        <v>0</v>
      </c>
      <c r="AI275" s="15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16"/>
      <c r="AU275" s="18">
        <f t="shared" si="33"/>
        <v>0</v>
      </c>
      <c r="AV275" s="15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16"/>
      <c r="BH275" s="18">
        <f t="shared" si="34"/>
        <v>0</v>
      </c>
      <c r="BI275" s="15">
        <v>0</v>
      </c>
      <c r="BJ275" s="2">
        <v>0</v>
      </c>
      <c r="BK275" s="2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>
        <v>0</v>
      </c>
      <c r="BR275" s="2">
        <v>0</v>
      </c>
      <c r="BS275" s="2">
        <v>0</v>
      </c>
      <c r="BT275" s="16"/>
      <c r="BU275" s="18">
        <f t="shared" si="35"/>
        <v>0</v>
      </c>
      <c r="BV275" s="15">
        <v>0</v>
      </c>
      <c r="BW275" s="2">
        <v>0</v>
      </c>
      <c r="BX275" s="2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>
        <v>0</v>
      </c>
      <c r="CE275" s="2">
        <v>0</v>
      </c>
      <c r="CF275" s="2">
        <v>0</v>
      </c>
      <c r="CG275" s="16"/>
      <c r="CH275" s="18">
        <f t="shared" si="36"/>
        <v>0</v>
      </c>
      <c r="CI275" s="15">
        <v>0</v>
      </c>
      <c r="CJ275" s="2">
        <v>0</v>
      </c>
      <c r="CK275" s="2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>
        <v>0</v>
      </c>
      <c r="CR275" s="2">
        <v>0</v>
      </c>
      <c r="CS275" s="2">
        <v>0</v>
      </c>
      <c r="CT275" s="16"/>
      <c r="CU275" s="18">
        <f t="shared" si="37"/>
        <v>0</v>
      </c>
    </row>
    <row r="276" spans="1:99" ht="13.05" customHeight="1" x14ac:dyDescent="0.2">
      <c r="A276" s="47" t="s">
        <v>169</v>
      </c>
      <c r="B276" s="47" t="s">
        <v>327</v>
      </c>
      <c r="C276" s="47" t="s">
        <v>169</v>
      </c>
      <c r="D276" s="47" t="s">
        <v>169</v>
      </c>
      <c r="E276" s="48" t="s">
        <v>33</v>
      </c>
      <c r="F276" s="88">
        <v>153</v>
      </c>
      <c r="G276" s="51" t="s">
        <v>328</v>
      </c>
      <c r="H276" s="43">
        <v>198.99546529131422</v>
      </c>
      <c r="I276" s="15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16"/>
      <c r="U276" s="18">
        <f t="shared" si="31"/>
        <v>0</v>
      </c>
      <c r="V276" s="15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16"/>
      <c r="AH276" s="18">
        <f t="shared" si="32"/>
        <v>0</v>
      </c>
      <c r="AI276" s="15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16"/>
      <c r="AU276" s="18">
        <f t="shared" si="33"/>
        <v>0</v>
      </c>
      <c r="AV276" s="15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16"/>
      <c r="BH276" s="18">
        <f t="shared" si="34"/>
        <v>0</v>
      </c>
      <c r="BI276" s="15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>
        <v>0</v>
      </c>
      <c r="BR276" s="2">
        <v>0</v>
      </c>
      <c r="BS276" s="2">
        <v>0</v>
      </c>
      <c r="BT276" s="16"/>
      <c r="BU276" s="18">
        <f t="shared" si="35"/>
        <v>0</v>
      </c>
      <c r="BV276" s="15">
        <v>0</v>
      </c>
      <c r="BW276" s="2">
        <v>0</v>
      </c>
      <c r="BX276" s="2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E276" s="2">
        <v>0</v>
      </c>
      <c r="CF276" s="2">
        <v>0</v>
      </c>
      <c r="CG276" s="16"/>
      <c r="CH276" s="18">
        <f t="shared" si="36"/>
        <v>0</v>
      </c>
      <c r="CI276" s="15">
        <v>0</v>
      </c>
      <c r="CJ276" s="2">
        <v>0</v>
      </c>
      <c r="CK276" s="2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R276" s="2">
        <v>0</v>
      </c>
      <c r="CS276" s="2">
        <v>0</v>
      </c>
      <c r="CT276" s="16"/>
      <c r="CU276" s="18">
        <f t="shared" si="37"/>
        <v>0</v>
      </c>
    </row>
    <row r="277" spans="1:99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88">
        <v>154</v>
      </c>
      <c r="G277" s="51" t="s">
        <v>329</v>
      </c>
      <c r="H277" s="43">
        <v>312.7435125869888</v>
      </c>
      <c r="I277" s="15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16"/>
      <c r="U277" s="18">
        <f t="shared" si="31"/>
        <v>0</v>
      </c>
      <c r="V277" s="15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16"/>
      <c r="AH277" s="18">
        <f t="shared" si="32"/>
        <v>0</v>
      </c>
      <c r="AI277" s="15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16"/>
      <c r="AU277" s="18">
        <f t="shared" si="33"/>
        <v>0</v>
      </c>
      <c r="AV277" s="15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16"/>
      <c r="BH277" s="18">
        <f t="shared" si="34"/>
        <v>0</v>
      </c>
      <c r="BI277" s="15">
        <v>0</v>
      </c>
      <c r="BJ277" s="2">
        <v>0</v>
      </c>
      <c r="BK277" s="2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>
        <v>0</v>
      </c>
      <c r="BR277" s="2">
        <v>0</v>
      </c>
      <c r="BS277" s="2">
        <v>0</v>
      </c>
      <c r="BT277" s="16"/>
      <c r="BU277" s="18">
        <f t="shared" si="35"/>
        <v>0</v>
      </c>
      <c r="BV277" s="15">
        <v>0</v>
      </c>
      <c r="BW277" s="2">
        <v>0</v>
      </c>
      <c r="BX277" s="2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>
        <v>0</v>
      </c>
      <c r="CE277" s="2">
        <v>0</v>
      </c>
      <c r="CF277" s="2">
        <v>0</v>
      </c>
      <c r="CG277" s="16"/>
      <c r="CH277" s="18">
        <f t="shared" si="36"/>
        <v>0</v>
      </c>
      <c r="CI277" s="15">
        <v>0</v>
      </c>
      <c r="CJ277" s="2">
        <v>0</v>
      </c>
      <c r="CK277" s="2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>
        <v>0</v>
      </c>
      <c r="CR277" s="2">
        <v>0</v>
      </c>
      <c r="CS277" s="2">
        <v>0</v>
      </c>
      <c r="CT277" s="16"/>
      <c r="CU277" s="18">
        <f t="shared" si="37"/>
        <v>0</v>
      </c>
    </row>
    <row r="278" spans="1:99" s="7" customFormat="1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59</v>
      </c>
      <c r="F278" s="88">
        <v>155</v>
      </c>
      <c r="G278" s="51" t="s">
        <v>330</v>
      </c>
      <c r="H278" s="43">
        <v>454.73771927823327</v>
      </c>
      <c r="I278" s="15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16"/>
      <c r="U278" s="18">
        <f t="shared" si="31"/>
        <v>0</v>
      </c>
      <c r="V278" s="15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16"/>
      <c r="AH278" s="18">
        <f t="shared" si="32"/>
        <v>0</v>
      </c>
      <c r="AI278" s="15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16"/>
      <c r="AU278" s="18">
        <f t="shared" si="33"/>
        <v>0</v>
      </c>
      <c r="AV278" s="15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16"/>
      <c r="BH278" s="18">
        <f t="shared" si="34"/>
        <v>0</v>
      </c>
      <c r="BI278" s="15">
        <v>0</v>
      </c>
      <c r="BJ278" s="2">
        <v>0</v>
      </c>
      <c r="BK278" s="2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>
        <v>0</v>
      </c>
      <c r="BR278" s="2">
        <v>0</v>
      </c>
      <c r="BS278" s="2">
        <v>0</v>
      </c>
      <c r="BT278" s="16"/>
      <c r="BU278" s="18">
        <f t="shared" si="35"/>
        <v>0</v>
      </c>
      <c r="BV278" s="15">
        <v>0</v>
      </c>
      <c r="BW278" s="2">
        <v>0</v>
      </c>
      <c r="BX278" s="2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F278" s="2">
        <v>0</v>
      </c>
      <c r="CG278" s="16"/>
      <c r="CH278" s="18">
        <f t="shared" si="36"/>
        <v>0</v>
      </c>
      <c r="CI278" s="15">
        <v>0</v>
      </c>
      <c r="CJ278" s="2">
        <v>0</v>
      </c>
      <c r="CK278" s="2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T278" s="16"/>
      <c r="CU278" s="18">
        <f t="shared" si="37"/>
        <v>0</v>
      </c>
    </row>
    <row r="279" spans="1:99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33</v>
      </c>
      <c r="F279" s="88">
        <v>156</v>
      </c>
      <c r="G279" s="51" t="s">
        <v>331</v>
      </c>
      <c r="H279" s="43">
        <v>360.07491481740368</v>
      </c>
      <c r="I279" s="15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16"/>
      <c r="U279" s="18">
        <f t="shared" si="31"/>
        <v>0</v>
      </c>
      <c r="V279" s="15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16"/>
      <c r="AH279" s="18">
        <f t="shared" si="32"/>
        <v>0</v>
      </c>
      <c r="AI279" s="15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16"/>
      <c r="AU279" s="18">
        <f t="shared" si="33"/>
        <v>0</v>
      </c>
      <c r="AV279" s="15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16"/>
      <c r="BH279" s="18">
        <f t="shared" si="34"/>
        <v>0</v>
      </c>
      <c r="BI279" s="15">
        <v>0</v>
      </c>
      <c r="BJ279" s="2">
        <v>0</v>
      </c>
      <c r="BK279" s="2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>
        <v>0</v>
      </c>
      <c r="BR279" s="2">
        <v>0</v>
      </c>
      <c r="BS279" s="2">
        <v>0</v>
      </c>
      <c r="BT279" s="16"/>
      <c r="BU279" s="18">
        <f t="shared" si="35"/>
        <v>0</v>
      </c>
      <c r="BV279" s="15">
        <v>0</v>
      </c>
      <c r="BW279" s="2">
        <v>0</v>
      </c>
      <c r="BX279" s="2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>
        <v>0</v>
      </c>
      <c r="CE279" s="2">
        <v>0</v>
      </c>
      <c r="CF279" s="2">
        <v>0</v>
      </c>
      <c r="CG279" s="16"/>
      <c r="CH279" s="18">
        <f t="shared" si="36"/>
        <v>0</v>
      </c>
      <c r="CI279" s="15">
        <v>0</v>
      </c>
      <c r="CJ279" s="2">
        <v>0</v>
      </c>
      <c r="CK279" s="2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R279" s="2">
        <v>0</v>
      </c>
      <c r="CS279" s="2">
        <v>0</v>
      </c>
      <c r="CT279" s="16"/>
      <c r="CU279" s="18">
        <f t="shared" si="37"/>
        <v>0</v>
      </c>
    </row>
    <row r="280" spans="1:99" s="6" customFormat="1" ht="13.05" customHeight="1" x14ac:dyDescent="0.2">
      <c r="A280" s="47" t="s">
        <v>169</v>
      </c>
      <c r="B280" s="47" t="s">
        <v>332</v>
      </c>
      <c r="C280" s="47" t="s">
        <v>169</v>
      </c>
      <c r="D280" s="47" t="s">
        <v>169</v>
      </c>
      <c r="E280" s="48" t="s">
        <v>135</v>
      </c>
      <c r="F280" s="88">
        <v>137</v>
      </c>
      <c r="G280" s="51" t="s">
        <v>333</v>
      </c>
      <c r="H280" s="43">
        <v>405.87949762103091</v>
      </c>
      <c r="I280" s="15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1</v>
      </c>
      <c r="R280" s="2">
        <v>0</v>
      </c>
      <c r="S280" s="2">
        <v>0</v>
      </c>
      <c r="T280" s="16"/>
      <c r="U280" s="18">
        <f t="shared" si="31"/>
        <v>1</v>
      </c>
      <c r="V280" s="15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16"/>
      <c r="AH280" s="18">
        <f t="shared" si="32"/>
        <v>0</v>
      </c>
      <c r="AI280" s="15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1</v>
      </c>
      <c r="AR280" s="2">
        <v>0</v>
      </c>
      <c r="AS280" s="2">
        <v>0</v>
      </c>
      <c r="AT280" s="16"/>
      <c r="AU280" s="18">
        <f t="shared" si="33"/>
        <v>1</v>
      </c>
      <c r="AV280" s="15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16"/>
      <c r="BH280" s="18">
        <f t="shared" si="34"/>
        <v>0</v>
      </c>
      <c r="BI280" s="15">
        <v>0</v>
      </c>
      <c r="BJ280" s="2">
        <v>0</v>
      </c>
      <c r="BK280" s="2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>
        <v>0</v>
      </c>
      <c r="BR280" s="2">
        <v>0</v>
      </c>
      <c r="BS280" s="2">
        <v>0</v>
      </c>
      <c r="BT280" s="16"/>
      <c r="BU280" s="18">
        <f t="shared" si="35"/>
        <v>0</v>
      </c>
      <c r="BV280" s="15">
        <v>0</v>
      </c>
      <c r="BW280" s="2">
        <v>0</v>
      </c>
      <c r="BX280" s="2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>
        <v>0</v>
      </c>
      <c r="CE280" s="2">
        <v>0</v>
      </c>
      <c r="CF280" s="2">
        <v>0</v>
      </c>
      <c r="CG280" s="16"/>
      <c r="CH280" s="18">
        <f t="shared" si="36"/>
        <v>0</v>
      </c>
      <c r="CI280" s="15">
        <v>0</v>
      </c>
      <c r="CJ280" s="2">
        <v>0</v>
      </c>
      <c r="CK280" s="2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>
        <v>0</v>
      </c>
      <c r="CR280" s="2">
        <v>0</v>
      </c>
      <c r="CS280" s="2">
        <v>0</v>
      </c>
      <c r="CT280" s="16"/>
      <c r="CU280" s="18">
        <f t="shared" si="37"/>
        <v>0</v>
      </c>
    </row>
    <row r="281" spans="1:99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33</v>
      </c>
      <c r="F281" s="88">
        <v>139</v>
      </c>
      <c r="G281" s="51" t="s">
        <v>334</v>
      </c>
      <c r="H281" s="43">
        <v>261.08612198067567</v>
      </c>
      <c r="I281" s="15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16"/>
      <c r="U281" s="18">
        <f t="shared" si="31"/>
        <v>0</v>
      </c>
      <c r="V281" s="15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16"/>
      <c r="AH281" s="18">
        <f t="shared" si="32"/>
        <v>0</v>
      </c>
      <c r="AI281" s="15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16"/>
      <c r="AU281" s="18">
        <f t="shared" si="33"/>
        <v>0</v>
      </c>
      <c r="AV281" s="15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16"/>
      <c r="BH281" s="18">
        <f t="shared" si="34"/>
        <v>0</v>
      </c>
      <c r="BI281" s="15">
        <v>0</v>
      </c>
      <c r="BJ281" s="2">
        <v>0</v>
      </c>
      <c r="BK281" s="2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>
        <v>0</v>
      </c>
      <c r="BR281" s="2">
        <v>0</v>
      </c>
      <c r="BS281" s="2">
        <v>0</v>
      </c>
      <c r="BT281" s="16"/>
      <c r="BU281" s="18">
        <f t="shared" si="35"/>
        <v>0</v>
      </c>
      <c r="BV281" s="15">
        <v>0</v>
      </c>
      <c r="BW281" s="2">
        <v>0</v>
      </c>
      <c r="BX281" s="2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>
        <v>0</v>
      </c>
      <c r="CE281" s="2">
        <v>0</v>
      </c>
      <c r="CF281" s="2">
        <v>0</v>
      </c>
      <c r="CG281" s="16"/>
      <c r="CH281" s="18">
        <f t="shared" si="36"/>
        <v>0</v>
      </c>
      <c r="CI281" s="15">
        <v>0</v>
      </c>
      <c r="CJ281" s="2">
        <v>0</v>
      </c>
      <c r="CK281" s="2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>
        <v>0</v>
      </c>
      <c r="CR281" s="2">
        <v>0</v>
      </c>
      <c r="CS281" s="2">
        <v>0</v>
      </c>
      <c r="CT281" s="16"/>
      <c r="CU281" s="18">
        <f t="shared" si="37"/>
        <v>0</v>
      </c>
    </row>
    <row r="282" spans="1:99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88">
        <v>140</v>
      </c>
      <c r="G282" s="51" t="s">
        <v>335</v>
      </c>
      <c r="H282" s="43">
        <v>255.48778408245445</v>
      </c>
      <c r="I282" s="15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16"/>
      <c r="U282" s="18">
        <f t="shared" si="31"/>
        <v>0</v>
      </c>
      <c r="V282" s="15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16"/>
      <c r="AH282" s="18">
        <f t="shared" si="32"/>
        <v>0</v>
      </c>
      <c r="AI282" s="15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16"/>
      <c r="AU282" s="18">
        <f t="shared" si="33"/>
        <v>0</v>
      </c>
      <c r="AV282" s="15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16"/>
      <c r="BH282" s="18">
        <f t="shared" si="34"/>
        <v>0</v>
      </c>
      <c r="BI282" s="15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R282" s="2">
        <v>0</v>
      </c>
      <c r="BS282" s="2">
        <v>0</v>
      </c>
      <c r="BT282" s="16"/>
      <c r="BU282" s="18">
        <f t="shared" si="35"/>
        <v>0</v>
      </c>
      <c r="BV282" s="15">
        <v>0</v>
      </c>
      <c r="BW282" s="2">
        <v>0</v>
      </c>
      <c r="BX282" s="2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F282" s="2">
        <v>0</v>
      </c>
      <c r="CG282" s="16"/>
      <c r="CH282" s="18">
        <f t="shared" si="36"/>
        <v>0</v>
      </c>
      <c r="CI282" s="15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0</v>
      </c>
      <c r="CT282" s="16"/>
      <c r="CU282" s="18">
        <f t="shared" si="37"/>
        <v>0</v>
      </c>
    </row>
    <row r="283" spans="1:99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88">
        <v>141</v>
      </c>
      <c r="G283" s="51" t="s">
        <v>336</v>
      </c>
      <c r="H283" s="43">
        <v>227.24162468688431</v>
      </c>
      <c r="I283" s="15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16"/>
      <c r="U283" s="18">
        <f t="shared" si="31"/>
        <v>0</v>
      </c>
      <c r="V283" s="15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16"/>
      <c r="AH283" s="18">
        <f t="shared" si="32"/>
        <v>0</v>
      </c>
      <c r="AI283" s="15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16"/>
      <c r="AU283" s="18">
        <f t="shared" si="33"/>
        <v>0</v>
      </c>
      <c r="AV283" s="15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16"/>
      <c r="BH283" s="18">
        <f t="shared" si="34"/>
        <v>0</v>
      </c>
      <c r="BI283" s="15">
        <v>0</v>
      </c>
      <c r="BJ283" s="2">
        <v>0</v>
      </c>
      <c r="BK283" s="2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Q283" s="2">
        <v>0</v>
      </c>
      <c r="BR283" s="2">
        <v>0</v>
      </c>
      <c r="BS283" s="2">
        <v>0</v>
      </c>
      <c r="BT283" s="16"/>
      <c r="BU283" s="18">
        <f t="shared" si="35"/>
        <v>0</v>
      </c>
      <c r="BV283" s="15">
        <v>0</v>
      </c>
      <c r="BW283" s="2">
        <v>0</v>
      </c>
      <c r="BX283" s="2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D283" s="2">
        <v>0</v>
      </c>
      <c r="CE283" s="2">
        <v>0</v>
      </c>
      <c r="CF283" s="2">
        <v>0</v>
      </c>
      <c r="CG283" s="16"/>
      <c r="CH283" s="18">
        <f t="shared" si="36"/>
        <v>0</v>
      </c>
      <c r="CI283" s="15">
        <v>0</v>
      </c>
      <c r="CJ283" s="2">
        <v>0</v>
      </c>
      <c r="CK283" s="2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Q283" s="2">
        <v>0</v>
      </c>
      <c r="CR283" s="2">
        <v>0</v>
      </c>
      <c r="CS283" s="2">
        <v>0</v>
      </c>
      <c r="CT283" s="16"/>
      <c r="CU283" s="18">
        <f t="shared" si="37"/>
        <v>0</v>
      </c>
    </row>
    <row r="284" spans="1:99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88">
        <v>6690</v>
      </c>
      <c r="G284" s="51" t="s">
        <v>337</v>
      </c>
      <c r="H284" s="43">
        <v>215.28153917704827</v>
      </c>
      <c r="I284" s="15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16"/>
      <c r="U284" s="18">
        <f t="shared" si="31"/>
        <v>0</v>
      </c>
      <c r="V284" s="15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16"/>
      <c r="AH284" s="18">
        <f t="shared" si="32"/>
        <v>0</v>
      </c>
      <c r="AI284" s="15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16"/>
      <c r="AU284" s="18">
        <f t="shared" si="33"/>
        <v>0</v>
      </c>
      <c r="AV284" s="15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G284" s="16"/>
      <c r="BH284" s="18">
        <f t="shared" si="34"/>
        <v>0</v>
      </c>
      <c r="BI284" s="15">
        <v>0</v>
      </c>
      <c r="BJ284" s="2">
        <v>0</v>
      </c>
      <c r="BK284" s="2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Q284" s="2">
        <v>0</v>
      </c>
      <c r="BR284" s="2">
        <v>0</v>
      </c>
      <c r="BS284" s="2">
        <v>0</v>
      </c>
      <c r="BT284" s="16"/>
      <c r="BU284" s="18">
        <f t="shared" si="35"/>
        <v>0</v>
      </c>
      <c r="BV284" s="15">
        <v>0</v>
      </c>
      <c r="BW284" s="2">
        <v>0</v>
      </c>
      <c r="BX284" s="2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E284" s="2">
        <v>0</v>
      </c>
      <c r="CF284" s="2">
        <v>0</v>
      </c>
      <c r="CG284" s="16"/>
      <c r="CH284" s="18">
        <f t="shared" si="36"/>
        <v>0</v>
      </c>
      <c r="CI284" s="15">
        <v>0</v>
      </c>
      <c r="CJ284" s="2">
        <v>0</v>
      </c>
      <c r="CK284" s="2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Q284" s="2">
        <v>0</v>
      </c>
      <c r="CR284" s="2">
        <v>0</v>
      </c>
      <c r="CS284" s="2">
        <v>0</v>
      </c>
      <c r="CT284" s="16"/>
      <c r="CU284" s="18">
        <f t="shared" si="37"/>
        <v>0</v>
      </c>
    </row>
    <row r="285" spans="1:99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88">
        <v>138</v>
      </c>
      <c r="G285" s="51" t="s">
        <v>535</v>
      </c>
      <c r="H285" s="43">
        <v>175.58423408057132</v>
      </c>
      <c r="I285" s="15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16"/>
      <c r="U285" s="18">
        <f t="shared" si="31"/>
        <v>0</v>
      </c>
      <c r="V285" s="15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16"/>
      <c r="AH285" s="18">
        <f t="shared" si="32"/>
        <v>0</v>
      </c>
      <c r="AI285" s="15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16"/>
      <c r="AU285" s="18">
        <f t="shared" si="33"/>
        <v>0</v>
      </c>
      <c r="AV285" s="15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16"/>
      <c r="BH285" s="18">
        <f t="shared" si="34"/>
        <v>0</v>
      </c>
      <c r="BI285" s="15">
        <v>0</v>
      </c>
      <c r="BJ285" s="2">
        <v>0</v>
      </c>
      <c r="BK285" s="2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>
        <v>0</v>
      </c>
      <c r="BR285" s="2">
        <v>0</v>
      </c>
      <c r="BS285" s="2">
        <v>0</v>
      </c>
      <c r="BT285" s="16"/>
      <c r="BU285" s="18">
        <f t="shared" si="35"/>
        <v>0</v>
      </c>
      <c r="BV285" s="15">
        <v>0</v>
      </c>
      <c r="BW285" s="2">
        <v>0</v>
      </c>
      <c r="BX285" s="2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>
        <v>0</v>
      </c>
      <c r="CG285" s="16"/>
      <c r="CH285" s="18">
        <f t="shared" si="36"/>
        <v>0</v>
      </c>
      <c r="CI285" s="15">
        <v>0</v>
      </c>
      <c r="CJ285" s="2">
        <v>0</v>
      </c>
      <c r="CK285" s="2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>
        <v>0</v>
      </c>
      <c r="CR285" s="2">
        <v>0</v>
      </c>
      <c r="CS285" s="2">
        <v>0</v>
      </c>
      <c r="CT285" s="16"/>
      <c r="CU285" s="18">
        <f t="shared" si="37"/>
        <v>0</v>
      </c>
    </row>
    <row r="286" spans="1:99" s="7" customFormat="1" ht="13.05" customHeight="1" x14ac:dyDescent="0.2">
      <c r="A286" s="47" t="s">
        <v>169</v>
      </c>
      <c r="B286" s="47" t="s">
        <v>338</v>
      </c>
      <c r="C286" s="47" t="s">
        <v>169</v>
      </c>
      <c r="D286" s="47" t="s">
        <v>169</v>
      </c>
      <c r="E286" s="48" t="s">
        <v>59</v>
      </c>
      <c r="F286" s="88">
        <v>129</v>
      </c>
      <c r="G286" s="51" t="s">
        <v>339</v>
      </c>
      <c r="H286" s="43">
        <v>304.60047564412167</v>
      </c>
      <c r="I286" s="15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16"/>
      <c r="U286" s="18">
        <f t="shared" si="31"/>
        <v>0</v>
      </c>
      <c r="V286" s="15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16"/>
      <c r="AH286" s="18">
        <f t="shared" si="32"/>
        <v>0</v>
      </c>
      <c r="AI286" s="15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16"/>
      <c r="AU286" s="18">
        <f t="shared" si="33"/>
        <v>0</v>
      </c>
      <c r="AV286" s="15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16"/>
      <c r="BH286" s="18">
        <f t="shared" si="34"/>
        <v>0</v>
      </c>
      <c r="BI286" s="15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>
        <v>0</v>
      </c>
      <c r="BR286" s="2">
        <v>0</v>
      </c>
      <c r="BS286" s="2">
        <v>0</v>
      </c>
      <c r="BT286" s="16"/>
      <c r="BU286" s="18">
        <f t="shared" si="35"/>
        <v>0</v>
      </c>
      <c r="BV286" s="15">
        <v>0</v>
      </c>
      <c r="BW286" s="2">
        <v>0</v>
      </c>
      <c r="BX286" s="2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>
        <v>0</v>
      </c>
      <c r="CE286" s="2">
        <v>0</v>
      </c>
      <c r="CF286" s="2">
        <v>0</v>
      </c>
      <c r="CG286" s="16"/>
      <c r="CH286" s="18">
        <f t="shared" si="36"/>
        <v>0</v>
      </c>
      <c r="CI286" s="15">
        <v>0</v>
      </c>
      <c r="CJ286" s="2">
        <v>0</v>
      </c>
      <c r="CK286" s="2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R286" s="2">
        <v>0</v>
      </c>
      <c r="CS286" s="2">
        <v>0</v>
      </c>
      <c r="CT286" s="16"/>
      <c r="CU286" s="18">
        <f t="shared" si="37"/>
        <v>0</v>
      </c>
    </row>
    <row r="287" spans="1:99" ht="13.05" customHeight="1" x14ac:dyDescent="0.2">
      <c r="A287" s="47" t="s">
        <v>169</v>
      </c>
      <c r="B287" s="47" t="s">
        <v>340</v>
      </c>
      <c r="C287" s="47" t="s">
        <v>169</v>
      </c>
      <c r="D287" s="47" t="s">
        <v>169</v>
      </c>
      <c r="E287" s="48" t="s">
        <v>33</v>
      </c>
      <c r="F287" s="88">
        <v>159</v>
      </c>
      <c r="G287" s="51" t="s">
        <v>341</v>
      </c>
      <c r="H287" s="43">
        <v>146.06572516267815</v>
      </c>
      <c r="I287" s="15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16"/>
      <c r="U287" s="18">
        <f t="shared" si="31"/>
        <v>0</v>
      </c>
      <c r="V287" s="15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16"/>
      <c r="AH287" s="18">
        <f t="shared" si="32"/>
        <v>0</v>
      </c>
      <c r="AI287" s="15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16"/>
      <c r="AU287" s="18">
        <f t="shared" si="33"/>
        <v>0</v>
      </c>
      <c r="AV287" s="15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16"/>
      <c r="BH287" s="18">
        <f t="shared" si="34"/>
        <v>0</v>
      </c>
      <c r="BI287" s="15">
        <v>0</v>
      </c>
      <c r="BJ287" s="2">
        <v>0</v>
      </c>
      <c r="BK287" s="2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>
        <v>0</v>
      </c>
      <c r="BR287" s="2">
        <v>0</v>
      </c>
      <c r="BS287" s="2">
        <v>0</v>
      </c>
      <c r="BT287" s="16"/>
      <c r="BU287" s="18">
        <f t="shared" si="35"/>
        <v>0</v>
      </c>
      <c r="BV287" s="15">
        <v>0</v>
      </c>
      <c r="BW287" s="2">
        <v>0</v>
      </c>
      <c r="BX287" s="2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>
        <v>0</v>
      </c>
      <c r="CE287" s="2">
        <v>0</v>
      </c>
      <c r="CF287" s="2">
        <v>0</v>
      </c>
      <c r="CG287" s="16"/>
      <c r="CH287" s="18">
        <f t="shared" si="36"/>
        <v>0</v>
      </c>
      <c r="CI287" s="15">
        <v>0</v>
      </c>
      <c r="CJ287" s="2">
        <v>0</v>
      </c>
      <c r="CK287" s="2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>
        <v>0</v>
      </c>
      <c r="CR287" s="2">
        <v>0</v>
      </c>
      <c r="CS287" s="2">
        <v>0</v>
      </c>
      <c r="CT287" s="16"/>
      <c r="CU287" s="18">
        <f t="shared" si="37"/>
        <v>0</v>
      </c>
    </row>
    <row r="288" spans="1:99" ht="13.05" customHeight="1" x14ac:dyDescent="0.2">
      <c r="A288" s="47" t="s">
        <v>169</v>
      </c>
      <c r="B288" s="47" t="s">
        <v>338</v>
      </c>
      <c r="C288" s="47" t="s">
        <v>169</v>
      </c>
      <c r="D288" s="47" t="s">
        <v>169</v>
      </c>
      <c r="E288" s="48" t="s">
        <v>33</v>
      </c>
      <c r="F288" s="88">
        <v>130</v>
      </c>
      <c r="G288" s="51" t="s">
        <v>342</v>
      </c>
      <c r="H288" s="43">
        <v>158.78922038590792</v>
      </c>
      <c r="I288" s="15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16"/>
      <c r="U288" s="18">
        <f t="shared" si="31"/>
        <v>0</v>
      </c>
      <c r="V288" s="15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16"/>
      <c r="AH288" s="18">
        <f t="shared" si="32"/>
        <v>0</v>
      </c>
      <c r="AI288" s="15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16"/>
      <c r="AU288" s="18">
        <f t="shared" si="33"/>
        <v>0</v>
      </c>
      <c r="AV288" s="15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16"/>
      <c r="BH288" s="18">
        <f t="shared" si="34"/>
        <v>0</v>
      </c>
      <c r="BI288" s="15">
        <v>0</v>
      </c>
      <c r="BJ288" s="2">
        <v>0</v>
      </c>
      <c r="BK288" s="2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Q288" s="2">
        <v>0</v>
      </c>
      <c r="BR288" s="2">
        <v>0</v>
      </c>
      <c r="BS288" s="2">
        <v>0</v>
      </c>
      <c r="BT288" s="16"/>
      <c r="BU288" s="18">
        <f t="shared" si="35"/>
        <v>0</v>
      </c>
      <c r="BV288" s="15">
        <v>0</v>
      </c>
      <c r="BW288" s="2">
        <v>0</v>
      </c>
      <c r="BX288" s="2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D288" s="2">
        <v>0</v>
      </c>
      <c r="CE288" s="2">
        <v>0</v>
      </c>
      <c r="CF288" s="2">
        <v>0</v>
      </c>
      <c r="CG288" s="16"/>
      <c r="CH288" s="18">
        <f t="shared" si="36"/>
        <v>0</v>
      </c>
      <c r="CI288" s="15">
        <v>0</v>
      </c>
      <c r="CJ288" s="2">
        <v>0</v>
      </c>
      <c r="CK288" s="2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Q288" s="2">
        <v>0</v>
      </c>
      <c r="CR288" s="2">
        <v>0</v>
      </c>
      <c r="CS288" s="2">
        <v>0</v>
      </c>
      <c r="CT288" s="16"/>
      <c r="CU288" s="18">
        <f t="shared" si="37"/>
        <v>0</v>
      </c>
    </row>
    <row r="289" spans="1:99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88">
        <v>131</v>
      </c>
      <c r="G289" s="51" t="s">
        <v>343</v>
      </c>
      <c r="H289" s="43">
        <v>108.14970939745334</v>
      </c>
      <c r="I289" s="15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16"/>
      <c r="U289" s="18">
        <f t="shared" si="31"/>
        <v>0</v>
      </c>
      <c r="V289" s="15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16"/>
      <c r="AH289" s="18">
        <f t="shared" si="32"/>
        <v>0</v>
      </c>
      <c r="AI289" s="15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16"/>
      <c r="AU289" s="18">
        <f t="shared" si="33"/>
        <v>0</v>
      </c>
      <c r="AV289" s="15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16"/>
      <c r="BH289" s="18">
        <f t="shared" si="34"/>
        <v>0</v>
      </c>
      <c r="BI289" s="15">
        <v>0</v>
      </c>
      <c r="BJ289" s="2">
        <v>0</v>
      </c>
      <c r="BK289" s="2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Q289" s="2">
        <v>0</v>
      </c>
      <c r="BR289" s="2">
        <v>0</v>
      </c>
      <c r="BS289" s="2">
        <v>0</v>
      </c>
      <c r="BT289" s="16"/>
      <c r="BU289" s="18">
        <f t="shared" si="35"/>
        <v>0</v>
      </c>
      <c r="BV289" s="15">
        <v>0</v>
      </c>
      <c r="BW289" s="2">
        <v>0</v>
      </c>
      <c r="BX289" s="2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D289" s="2">
        <v>0</v>
      </c>
      <c r="CE289" s="2">
        <v>0</v>
      </c>
      <c r="CF289" s="2">
        <v>0</v>
      </c>
      <c r="CG289" s="16"/>
      <c r="CH289" s="18">
        <f t="shared" si="36"/>
        <v>0</v>
      </c>
      <c r="CI289" s="15">
        <v>0</v>
      </c>
      <c r="CJ289" s="2">
        <v>0</v>
      </c>
      <c r="CK289" s="2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Q289" s="2">
        <v>0</v>
      </c>
      <c r="CR289" s="2">
        <v>0</v>
      </c>
      <c r="CS289" s="2">
        <v>0</v>
      </c>
      <c r="CT289" s="16"/>
      <c r="CU289" s="18">
        <f t="shared" si="37"/>
        <v>0</v>
      </c>
    </row>
    <row r="290" spans="1:99" ht="13.05" customHeight="1" x14ac:dyDescent="0.2">
      <c r="A290" s="47" t="s">
        <v>169</v>
      </c>
      <c r="B290" s="47" t="s">
        <v>344</v>
      </c>
      <c r="C290" s="47" t="s">
        <v>169</v>
      </c>
      <c r="D290" s="47" t="s">
        <v>169</v>
      </c>
      <c r="E290" s="48" t="s">
        <v>33</v>
      </c>
      <c r="F290" s="88">
        <v>157</v>
      </c>
      <c r="G290" s="51" t="s">
        <v>345</v>
      </c>
      <c r="H290" s="43">
        <v>142.75761640463847</v>
      </c>
      <c r="I290" s="15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16"/>
      <c r="U290" s="18">
        <f t="shared" si="31"/>
        <v>0</v>
      </c>
      <c r="V290" s="15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16"/>
      <c r="AH290" s="18">
        <f t="shared" si="32"/>
        <v>0</v>
      </c>
      <c r="AI290" s="15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16"/>
      <c r="AU290" s="18">
        <f t="shared" si="33"/>
        <v>0</v>
      </c>
      <c r="AV290" s="15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G290" s="16"/>
      <c r="BH290" s="18">
        <f t="shared" si="34"/>
        <v>0</v>
      </c>
      <c r="BI290" s="15">
        <v>0</v>
      </c>
      <c r="BJ290" s="2">
        <v>0</v>
      </c>
      <c r="BK290" s="2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2">
        <v>0</v>
      </c>
      <c r="BR290" s="2">
        <v>0</v>
      </c>
      <c r="BS290" s="2">
        <v>0</v>
      </c>
      <c r="BT290" s="16"/>
      <c r="BU290" s="18">
        <f t="shared" si="35"/>
        <v>0</v>
      </c>
      <c r="BV290" s="15">
        <v>0</v>
      </c>
      <c r="BW290" s="2">
        <v>0</v>
      </c>
      <c r="BX290" s="2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F290" s="2">
        <v>0</v>
      </c>
      <c r="CG290" s="16"/>
      <c r="CH290" s="18">
        <f t="shared" si="36"/>
        <v>0</v>
      </c>
      <c r="CI290" s="15">
        <v>0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R290" s="2">
        <v>0</v>
      </c>
      <c r="CS290" s="2">
        <v>0</v>
      </c>
      <c r="CT290" s="16"/>
      <c r="CU290" s="18">
        <f t="shared" si="37"/>
        <v>0</v>
      </c>
    </row>
    <row r="291" spans="1:99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88">
        <v>158</v>
      </c>
      <c r="G291" s="51" t="s">
        <v>346</v>
      </c>
      <c r="H291" s="43">
        <v>46.567992517021111</v>
      </c>
      <c r="I291" s="15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16"/>
      <c r="U291" s="18">
        <f t="shared" si="31"/>
        <v>0</v>
      </c>
      <c r="V291" s="15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16"/>
      <c r="AH291" s="18">
        <f t="shared" si="32"/>
        <v>0</v>
      </c>
      <c r="AI291" s="15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16"/>
      <c r="AU291" s="18">
        <f t="shared" si="33"/>
        <v>0</v>
      </c>
      <c r="AV291" s="15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16"/>
      <c r="BH291" s="18">
        <f t="shared" si="34"/>
        <v>0</v>
      </c>
      <c r="BI291" s="15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>
        <v>0</v>
      </c>
      <c r="BR291" s="2">
        <v>0</v>
      </c>
      <c r="BS291" s="2">
        <v>0</v>
      </c>
      <c r="BT291" s="16"/>
      <c r="BU291" s="18">
        <f t="shared" si="35"/>
        <v>0</v>
      </c>
      <c r="BV291" s="15">
        <v>0</v>
      </c>
      <c r="BW291" s="2">
        <v>0</v>
      </c>
      <c r="BX291" s="2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>
        <v>0</v>
      </c>
      <c r="CG291" s="16"/>
      <c r="CH291" s="18">
        <f t="shared" si="36"/>
        <v>0</v>
      </c>
      <c r="CI291" s="15">
        <v>0</v>
      </c>
      <c r="CJ291" s="2">
        <v>0</v>
      </c>
      <c r="CK291" s="2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>
        <v>0</v>
      </c>
      <c r="CR291" s="2">
        <v>0</v>
      </c>
      <c r="CS291" s="2">
        <v>0</v>
      </c>
      <c r="CT291" s="16"/>
      <c r="CU291" s="18">
        <f t="shared" si="37"/>
        <v>0</v>
      </c>
    </row>
    <row r="292" spans="1:99" s="6" customFormat="1" ht="13.05" customHeight="1" x14ac:dyDescent="0.2">
      <c r="A292" s="47" t="s">
        <v>169</v>
      </c>
      <c r="B292" s="47" t="s">
        <v>347</v>
      </c>
      <c r="C292" s="47" t="s">
        <v>169</v>
      </c>
      <c r="D292" s="47" t="s">
        <v>348</v>
      </c>
      <c r="E292" s="48" t="s">
        <v>135</v>
      </c>
      <c r="F292" s="88">
        <v>146</v>
      </c>
      <c r="G292" s="51" t="s">
        <v>348</v>
      </c>
      <c r="H292" s="43">
        <v>586.6902293819735</v>
      </c>
      <c r="I292" s="15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16"/>
      <c r="U292" s="18">
        <f t="shared" si="31"/>
        <v>0</v>
      </c>
      <c r="V292" s="15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16"/>
      <c r="AH292" s="18">
        <f t="shared" si="32"/>
        <v>0</v>
      </c>
      <c r="AI292" s="15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16"/>
      <c r="AU292" s="18">
        <f t="shared" si="33"/>
        <v>0</v>
      </c>
      <c r="AV292" s="15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16"/>
      <c r="BH292" s="18">
        <f t="shared" si="34"/>
        <v>0</v>
      </c>
      <c r="BI292" s="15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R292" s="2">
        <v>0</v>
      </c>
      <c r="BS292" s="2">
        <v>0</v>
      </c>
      <c r="BT292" s="16"/>
      <c r="BU292" s="18">
        <f t="shared" si="35"/>
        <v>0</v>
      </c>
      <c r="BV292" s="15">
        <v>0</v>
      </c>
      <c r="BW292" s="2">
        <v>0</v>
      </c>
      <c r="BX292" s="2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F292" s="2">
        <v>0</v>
      </c>
      <c r="CG292" s="16"/>
      <c r="CH292" s="18">
        <f t="shared" si="36"/>
        <v>0</v>
      </c>
      <c r="CI292" s="15">
        <v>0</v>
      </c>
      <c r="CJ292" s="2">
        <v>0</v>
      </c>
      <c r="CK292" s="2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0</v>
      </c>
      <c r="CR292" s="2">
        <v>0</v>
      </c>
      <c r="CS292" s="2">
        <v>0</v>
      </c>
      <c r="CT292" s="16"/>
      <c r="CU292" s="18">
        <f t="shared" si="37"/>
        <v>0</v>
      </c>
    </row>
    <row r="293" spans="1:99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33</v>
      </c>
      <c r="F293" s="88">
        <v>147</v>
      </c>
      <c r="G293" s="51" t="s">
        <v>349</v>
      </c>
      <c r="H293" s="43">
        <v>255.99679064516977</v>
      </c>
      <c r="I293" s="15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16"/>
      <c r="U293" s="18">
        <f t="shared" si="31"/>
        <v>0</v>
      </c>
      <c r="V293" s="15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16"/>
      <c r="AH293" s="18">
        <f t="shared" si="32"/>
        <v>0</v>
      </c>
      <c r="AI293" s="15">
        <v>0</v>
      </c>
      <c r="AJ293" s="2">
        <v>0</v>
      </c>
      <c r="AK293" s="2">
        <v>0</v>
      </c>
      <c r="AL293" s="2">
        <v>0</v>
      </c>
      <c r="AM293" s="2">
        <v>0</v>
      </c>
      <c r="AN293" s="2">
        <v>0</v>
      </c>
      <c r="AO293" s="2">
        <v>0</v>
      </c>
      <c r="AP293" s="2">
        <v>0</v>
      </c>
      <c r="AQ293" s="2">
        <v>0</v>
      </c>
      <c r="AR293" s="2">
        <v>0</v>
      </c>
      <c r="AS293" s="2">
        <v>0</v>
      </c>
      <c r="AT293" s="16"/>
      <c r="AU293" s="18">
        <f t="shared" si="33"/>
        <v>0</v>
      </c>
      <c r="AV293" s="15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>
        <v>0</v>
      </c>
      <c r="BG293" s="16"/>
      <c r="BH293" s="18">
        <f t="shared" si="34"/>
        <v>0</v>
      </c>
      <c r="BI293" s="15">
        <v>0</v>
      </c>
      <c r="BJ293" s="2">
        <v>0</v>
      </c>
      <c r="BK293" s="2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>
        <v>0</v>
      </c>
      <c r="BR293" s="2">
        <v>0</v>
      </c>
      <c r="BS293" s="2">
        <v>0</v>
      </c>
      <c r="BT293" s="16"/>
      <c r="BU293" s="18">
        <f t="shared" si="35"/>
        <v>0</v>
      </c>
      <c r="BV293" s="15">
        <v>0</v>
      </c>
      <c r="BW293" s="2">
        <v>0</v>
      </c>
      <c r="BX293" s="2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E293" s="2">
        <v>0</v>
      </c>
      <c r="CF293" s="2">
        <v>0</v>
      </c>
      <c r="CG293" s="16"/>
      <c r="CH293" s="18">
        <f t="shared" si="36"/>
        <v>0</v>
      </c>
      <c r="CI293" s="15">
        <v>0</v>
      </c>
      <c r="CJ293" s="2">
        <v>0</v>
      </c>
      <c r="CK293" s="2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>
        <v>0</v>
      </c>
      <c r="CR293" s="2">
        <v>0</v>
      </c>
      <c r="CS293" s="2">
        <v>0</v>
      </c>
      <c r="CT293" s="16"/>
      <c r="CU293" s="18">
        <f t="shared" si="37"/>
        <v>0</v>
      </c>
    </row>
    <row r="294" spans="1:99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88">
        <v>149</v>
      </c>
      <c r="G294" s="51" t="s">
        <v>350</v>
      </c>
      <c r="H294" s="43">
        <v>428.64003689669471</v>
      </c>
      <c r="I294" s="15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16"/>
      <c r="U294" s="18">
        <f t="shared" si="31"/>
        <v>0</v>
      </c>
      <c r="V294" s="15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16"/>
      <c r="AH294" s="18">
        <f t="shared" si="32"/>
        <v>0</v>
      </c>
      <c r="AI294" s="15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16"/>
      <c r="AU294" s="18">
        <f t="shared" si="33"/>
        <v>0</v>
      </c>
      <c r="AV294" s="15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F294" s="2">
        <v>0</v>
      </c>
      <c r="BG294" s="16"/>
      <c r="BH294" s="18">
        <f t="shared" si="34"/>
        <v>0</v>
      </c>
      <c r="BI294" s="15">
        <v>0</v>
      </c>
      <c r="BJ294" s="2">
        <v>0</v>
      </c>
      <c r="BK294" s="2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Q294" s="2">
        <v>0</v>
      </c>
      <c r="BR294" s="2">
        <v>0</v>
      </c>
      <c r="BS294" s="2">
        <v>0</v>
      </c>
      <c r="BT294" s="16"/>
      <c r="BU294" s="18">
        <f t="shared" si="35"/>
        <v>0</v>
      </c>
      <c r="BV294" s="15">
        <v>0</v>
      </c>
      <c r="BW294" s="2">
        <v>0</v>
      </c>
      <c r="BX294" s="2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D294" s="2">
        <v>0</v>
      </c>
      <c r="CE294" s="2">
        <v>0</v>
      </c>
      <c r="CF294" s="2">
        <v>0</v>
      </c>
      <c r="CG294" s="16"/>
      <c r="CH294" s="18">
        <f t="shared" si="36"/>
        <v>0</v>
      </c>
      <c r="CI294" s="15">
        <v>0</v>
      </c>
      <c r="CJ294" s="2">
        <v>0</v>
      </c>
      <c r="CK294" s="2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Q294" s="2">
        <v>0</v>
      </c>
      <c r="CR294" s="2">
        <v>0</v>
      </c>
      <c r="CS294" s="2">
        <v>0</v>
      </c>
      <c r="CT294" s="16"/>
      <c r="CU294" s="18">
        <f t="shared" si="37"/>
        <v>0</v>
      </c>
    </row>
    <row r="295" spans="1:99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88">
        <v>148</v>
      </c>
      <c r="G295" s="51" t="s">
        <v>278</v>
      </c>
      <c r="H295" s="43">
        <v>0</v>
      </c>
      <c r="I295" s="15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16"/>
      <c r="U295" s="18">
        <f t="shared" si="31"/>
        <v>0</v>
      </c>
      <c r="V295" s="15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16"/>
      <c r="AH295" s="18">
        <f t="shared" si="32"/>
        <v>0</v>
      </c>
      <c r="AI295" s="15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0</v>
      </c>
      <c r="AQ295" s="2">
        <v>0</v>
      </c>
      <c r="AR295" s="2">
        <v>0</v>
      </c>
      <c r="AS295" s="2">
        <v>0</v>
      </c>
      <c r="AT295" s="16"/>
      <c r="AU295" s="18">
        <f t="shared" si="33"/>
        <v>0</v>
      </c>
      <c r="AV295" s="15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F295" s="2">
        <v>0</v>
      </c>
      <c r="BG295" s="16"/>
      <c r="BH295" s="18">
        <f t="shared" si="34"/>
        <v>0</v>
      </c>
      <c r="BI295" s="15">
        <v>0</v>
      </c>
      <c r="BJ295" s="2">
        <v>0</v>
      </c>
      <c r="BK295" s="2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Q295" s="2">
        <v>0</v>
      </c>
      <c r="BR295" s="2">
        <v>0</v>
      </c>
      <c r="BS295" s="2">
        <v>0</v>
      </c>
      <c r="BT295" s="16"/>
      <c r="BU295" s="18">
        <f t="shared" si="35"/>
        <v>0</v>
      </c>
      <c r="BV295" s="15">
        <v>0</v>
      </c>
      <c r="BW295" s="2">
        <v>0</v>
      </c>
      <c r="BX295" s="2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D295" s="2">
        <v>0</v>
      </c>
      <c r="CE295" s="2">
        <v>0</v>
      </c>
      <c r="CF295" s="2">
        <v>0</v>
      </c>
      <c r="CG295" s="16"/>
      <c r="CH295" s="18">
        <f t="shared" si="36"/>
        <v>0</v>
      </c>
      <c r="CI295" s="15">
        <v>0</v>
      </c>
      <c r="CJ295" s="2">
        <v>0</v>
      </c>
      <c r="CK295" s="2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Q295" s="2">
        <v>0</v>
      </c>
      <c r="CR295" s="2">
        <v>0</v>
      </c>
      <c r="CS295" s="2">
        <v>0</v>
      </c>
      <c r="CT295" s="16"/>
      <c r="CU295" s="18">
        <f t="shared" si="37"/>
        <v>0</v>
      </c>
    </row>
    <row r="296" spans="1:99" ht="13.05" customHeight="1" x14ac:dyDescent="0.2">
      <c r="A296" s="47" t="s">
        <v>169</v>
      </c>
      <c r="B296" s="47" t="s">
        <v>332</v>
      </c>
      <c r="C296" s="47" t="s">
        <v>169</v>
      </c>
      <c r="D296" s="47" t="s">
        <v>348</v>
      </c>
      <c r="E296" s="48" t="s">
        <v>33</v>
      </c>
      <c r="F296" s="88">
        <v>145</v>
      </c>
      <c r="G296" s="51" t="s">
        <v>351</v>
      </c>
      <c r="H296" s="43">
        <v>162.74965047779864</v>
      </c>
      <c r="I296" s="15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16"/>
      <c r="U296" s="18">
        <f t="shared" si="31"/>
        <v>0</v>
      </c>
      <c r="V296" s="15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16"/>
      <c r="AH296" s="18">
        <f t="shared" si="32"/>
        <v>0</v>
      </c>
      <c r="AI296" s="15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AT296" s="16"/>
      <c r="AU296" s="18">
        <f t="shared" si="33"/>
        <v>0</v>
      </c>
      <c r="AV296" s="15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F296" s="2">
        <v>0</v>
      </c>
      <c r="BG296" s="16"/>
      <c r="BH296" s="18">
        <f t="shared" si="34"/>
        <v>0</v>
      </c>
      <c r="BI296" s="15">
        <v>0</v>
      </c>
      <c r="BJ296" s="2">
        <v>0</v>
      </c>
      <c r="BK296" s="2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2">
        <v>0</v>
      </c>
      <c r="BR296" s="2">
        <v>0</v>
      </c>
      <c r="BS296" s="2">
        <v>0</v>
      </c>
      <c r="BT296" s="16"/>
      <c r="BU296" s="18">
        <f t="shared" si="35"/>
        <v>0</v>
      </c>
      <c r="BV296" s="15">
        <v>0</v>
      </c>
      <c r="BW296" s="2">
        <v>0</v>
      </c>
      <c r="BX296" s="2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D296" s="2">
        <v>0</v>
      </c>
      <c r="CE296" s="2">
        <v>0</v>
      </c>
      <c r="CF296" s="2">
        <v>0</v>
      </c>
      <c r="CG296" s="16"/>
      <c r="CH296" s="18">
        <f t="shared" si="36"/>
        <v>0</v>
      </c>
      <c r="CI296" s="15">
        <v>0</v>
      </c>
      <c r="CJ296" s="2">
        <v>0</v>
      </c>
      <c r="CK296" s="2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Q296" s="2">
        <v>0</v>
      </c>
      <c r="CR296" s="2">
        <v>0</v>
      </c>
      <c r="CS296" s="2">
        <v>0</v>
      </c>
      <c r="CT296" s="16"/>
      <c r="CU296" s="18">
        <f t="shared" si="37"/>
        <v>0</v>
      </c>
    </row>
    <row r="297" spans="1:99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88">
        <v>142</v>
      </c>
      <c r="G297" s="51" t="s">
        <v>352</v>
      </c>
      <c r="H297" s="43">
        <v>103.88275562412682</v>
      </c>
      <c r="I297" s="15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16"/>
      <c r="U297" s="18">
        <f t="shared" si="31"/>
        <v>0</v>
      </c>
      <c r="V297" s="15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16"/>
      <c r="AH297" s="18">
        <f t="shared" si="32"/>
        <v>0</v>
      </c>
      <c r="AI297" s="15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16"/>
      <c r="AU297" s="18">
        <f t="shared" si="33"/>
        <v>0</v>
      </c>
      <c r="AV297" s="15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F297" s="2">
        <v>0</v>
      </c>
      <c r="BG297" s="16"/>
      <c r="BH297" s="18">
        <f t="shared" si="34"/>
        <v>0</v>
      </c>
      <c r="BI297" s="15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2">
        <v>0</v>
      </c>
      <c r="BR297" s="2">
        <v>0</v>
      </c>
      <c r="BS297" s="2">
        <v>0</v>
      </c>
      <c r="BT297" s="16"/>
      <c r="BU297" s="18">
        <f t="shared" si="35"/>
        <v>0</v>
      </c>
      <c r="BV297" s="15">
        <v>0</v>
      </c>
      <c r="BW297" s="2">
        <v>0</v>
      </c>
      <c r="BX297" s="2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D297" s="2">
        <v>0</v>
      </c>
      <c r="CE297" s="2">
        <v>0</v>
      </c>
      <c r="CF297" s="2">
        <v>0</v>
      </c>
      <c r="CG297" s="16"/>
      <c r="CH297" s="18">
        <f t="shared" si="36"/>
        <v>0</v>
      </c>
      <c r="CI297" s="15">
        <v>0</v>
      </c>
      <c r="CJ297" s="2">
        <v>0</v>
      </c>
      <c r="CK297" s="2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Q297" s="2">
        <v>0</v>
      </c>
      <c r="CR297" s="2">
        <v>0</v>
      </c>
      <c r="CS297" s="2">
        <v>0</v>
      </c>
      <c r="CT297" s="16"/>
      <c r="CU297" s="18">
        <f t="shared" si="37"/>
        <v>0</v>
      </c>
    </row>
    <row r="298" spans="1:99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88">
        <v>144</v>
      </c>
      <c r="G298" s="51" t="s">
        <v>353</v>
      </c>
      <c r="H298" s="43">
        <v>237.44629856943271</v>
      </c>
      <c r="I298" s="15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16"/>
      <c r="U298" s="18">
        <f t="shared" si="31"/>
        <v>0</v>
      </c>
      <c r="V298" s="15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16"/>
      <c r="AH298" s="18">
        <f t="shared" si="32"/>
        <v>0</v>
      </c>
      <c r="AI298" s="15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16"/>
      <c r="AU298" s="18">
        <f t="shared" si="33"/>
        <v>0</v>
      </c>
      <c r="AV298" s="15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F298" s="2">
        <v>0</v>
      </c>
      <c r="BG298" s="16"/>
      <c r="BH298" s="18">
        <f t="shared" si="34"/>
        <v>0</v>
      </c>
      <c r="BI298" s="15">
        <v>0</v>
      </c>
      <c r="BJ298" s="2">
        <v>0</v>
      </c>
      <c r="BK298" s="2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Q298" s="2">
        <v>0</v>
      </c>
      <c r="BR298" s="2">
        <v>0</v>
      </c>
      <c r="BS298" s="2">
        <v>0</v>
      </c>
      <c r="BT298" s="16"/>
      <c r="BU298" s="18">
        <f t="shared" si="35"/>
        <v>0</v>
      </c>
      <c r="BV298" s="15">
        <v>0</v>
      </c>
      <c r="BW298" s="2">
        <v>0</v>
      </c>
      <c r="BX298" s="2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D298" s="2">
        <v>0</v>
      </c>
      <c r="CE298" s="2">
        <v>0</v>
      </c>
      <c r="CF298" s="2">
        <v>0</v>
      </c>
      <c r="CG298" s="16"/>
      <c r="CH298" s="18">
        <f t="shared" si="36"/>
        <v>0</v>
      </c>
      <c r="CI298" s="15">
        <v>0</v>
      </c>
      <c r="CJ298" s="2">
        <v>0</v>
      </c>
      <c r="CK298" s="2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R298" s="2">
        <v>0</v>
      </c>
      <c r="CS298" s="2">
        <v>0</v>
      </c>
      <c r="CT298" s="16"/>
      <c r="CU298" s="18">
        <f t="shared" si="37"/>
        <v>0</v>
      </c>
    </row>
    <row r="299" spans="1:99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88">
        <v>143</v>
      </c>
      <c r="G299" s="51" t="s">
        <v>354</v>
      </c>
      <c r="H299" s="43">
        <v>224.33728416924544</v>
      </c>
      <c r="I299" s="15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16"/>
      <c r="U299" s="18">
        <f t="shared" si="31"/>
        <v>0</v>
      </c>
      <c r="V299" s="15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16"/>
      <c r="AH299" s="18">
        <f t="shared" si="32"/>
        <v>0</v>
      </c>
      <c r="AI299" s="15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16"/>
      <c r="AU299" s="18">
        <f t="shared" si="33"/>
        <v>0</v>
      </c>
      <c r="AV299" s="15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16"/>
      <c r="BH299" s="18">
        <f t="shared" si="34"/>
        <v>0</v>
      </c>
      <c r="BI299" s="15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R299" s="2">
        <v>0</v>
      </c>
      <c r="BS299" s="2">
        <v>0</v>
      </c>
      <c r="BT299" s="16"/>
      <c r="BU299" s="18">
        <f t="shared" si="35"/>
        <v>0</v>
      </c>
      <c r="BV299" s="15">
        <v>0</v>
      </c>
      <c r="BW299" s="2">
        <v>0</v>
      </c>
      <c r="BX299" s="2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>
        <v>0</v>
      </c>
      <c r="CG299" s="16"/>
      <c r="CH299" s="18">
        <f t="shared" si="36"/>
        <v>0</v>
      </c>
      <c r="CI299" s="15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0</v>
      </c>
      <c r="CT299" s="16"/>
      <c r="CU299" s="18">
        <f t="shared" si="37"/>
        <v>0</v>
      </c>
    </row>
    <row r="300" spans="1:99" s="7" customFormat="1" ht="13.05" customHeight="1" x14ac:dyDescent="0.2">
      <c r="A300" s="47" t="s">
        <v>169</v>
      </c>
      <c r="B300" s="47" t="s">
        <v>355</v>
      </c>
      <c r="C300" s="47" t="s">
        <v>169</v>
      </c>
      <c r="D300" s="47" t="s">
        <v>356</v>
      </c>
      <c r="E300" s="48" t="s">
        <v>135</v>
      </c>
      <c r="F300" s="88">
        <v>135</v>
      </c>
      <c r="G300" s="51" t="s">
        <v>357</v>
      </c>
      <c r="H300" s="43">
        <v>1365.6300093674363</v>
      </c>
      <c r="I300" s="15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16"/>
      <c r="U300" s="18">
        <f t="shared" si="31"/>
        <v>0</v>
      </c>
      <c r="V300" s="15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16"/>
      <c r="AH300" s="18">
        <f t="shared" si="32"/>
        <v>0</v>
      </c>
      <c r="AI300" s="15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16"/>
      <c r="AU300" s="18">
        <f t="shared" si="33"/>
        <v>0</v>
      </c>
      <c r="AV300" s="15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16"/>
      <c r="BH300" s="18">
        <f t="shared" si="34"/>
        <v>0</v>
      </c>
      <c r="BI300" s="15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>
        <v>0</v>
      </c>
      <c r="BR300" s="2">
        <v>0</v>
      </c>
      <c r="BS300" s="2">
        <v>0</v>
      </c>
      <c r="BT300" s="16"/>
      <c r="BU300" s="18">
        <f t="shared" si="35"/>
        <v>0</v>
      </c>
      <c r="BV300" s="15">
        <v>0</v>
      </c>
      <c r="BW300" s="2">
        <v>0</v>
      </c>
      <c r="BX300" s="2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F300" s="2">
        <v>0</v>
      </c>
      <c r="CG300" s="16"/>
      <c r="CH300" s="18">
        <f t="shared" si="36"/>
        <v>0</v>
      </c>
      <c r="CI300" s="15">
        <v>0</v>
      </c>
      <c r="CJ300" s="2">
        <v>0</v>
      </c>
      <c r="CK300" s="2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R300" s="2">
        <v>0</v>
      </c>
      <c r="CS300" s="2">
        <v>0</v>
      </c>
      <c r="CT300" s="16"/>
      <c r="CU300" s="18">
        <f t="shared" si="37"/>
        <v>0</v>
      </c>
    </row>
    <row r="301" spans="1:99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33</v>
      </c>
      <c r="F301" s="88">
        <v>134</v>
      </c>
      <c r="G301" s="51" t="s">
        <v>358</v>
      </c>
      <c r="H301" s="43">
        <v>623.56726383620321</v>
      </c>
      <c r="I301" s="15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16"/>
      <c r="U301" s="18">
        <f t="shared" si="31"/>
        <v>0</v>
      </c>
      <c r="V301" s="15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16"/>
      <c r="AH301" s="18">
        <f t="shared" si="32"/>
        <v>0</v>
      </c>
      <c r="AI301" s="15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16"/>
      <c r="AU301" s="18">
        <f t="shared" si="33"/>
        <v>0</v>
      </c>
      <c r="AV301" s="15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>
        <v>0</v>
      </c>
      <c r="BG301" s="16"/>
      <c r="BH301" s="18">
        <f t="shared" si="34"/>
        <v>0</v>
      </c>
      <c r="BI301" s="15">
        <v>0</v>
      </c>
      <c r="BJ301" s="2">
        <v>0</v>
      </c>
      <c r="BK301" s="2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>
        <v>0</v>
      </c>
      <c r="BR301" s="2">
        <v>0</v>
      </c>
      <c r="BS301" s="2">
        <v>0</v>
      </c>
      <c r="BT301" s="16"/>
      <c r="BU301" s="18">
        <f t="shared" si="35"/>
        <v>0</v>
      </c>
      <c r="BV301" s="15">
        <v>0</v>
      </c>
      <c r="BW301" s="2">
        <v>0</v>
      </c>
      <c r="BX301" s="2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>
        <v>0</v>
      </c>
      <c r="CE301" s="2">
        <v>0</v>
      </c>
      <c r="CF301" s="2">
        <v>0</v>
      </c>
      <c r="CG301" s="16"/>
      <c r="CH301" s="18">
        <f t="shared" si="36"/>
        <v>0</v>
      </c>
      <c r="CI301" s="15">
        <v>0</v>
      </c>
      <c r="CJ301" s="2">
        <v>0</v>
      </c>
      <c r="CK301" s="2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>
        <v>0</v>
      </c>
      <c r="CR301" s="2">
        <v>0</v>
      </c>
      <c r="CS301" s="2">
        <v>0</v>
      </c>
      <c r="CT301" s="16"/>
      <c r="CU301" s="18">
        <f t="shared" si="37"/>
        <v>0</v>
      </c>
    </row>
    <row r="302" spans="1:99" ht="13.05" customHeight="1" x14ac:dyDescent="0.2">
      <c r="A302" s="47" t="s">
        <v>169</v>
      </c>
      <c r="B302" s="47" t="s">
        <v>340</v>
      </c>
      <c r="C302" s="47" t="s">
        <v>169</v>
      </c>
      <c r="D302" s="47" t="s">
        <v>356</v>
      </c>
      <c r="E302" s="48" t="s">
        <v>33</v>
      </c>
      <c r="F302" s="88">
        <v>160</v>
      </c>
      <c r="G302" s="51" t="s">
        <v>359</v>
      </c>
      <c r="H302" s="43">
        <v>150.98480964556984</v>
      </c>
      <c r="I302" s="15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16"/>
      <c r="U302" s="18">
        <f t="shared" si="31"/>
        <v>0</v>
      </c>
      <c r="V302" s="15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16"/>
      <c r="AH302" s="18">
        <f t="shared" si="32"/>
        <v>0</v>
      </c>
      <c r="AI302" s="15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16"/>
      <c r="AU302" s="18">
        <f t="shared" si="33"/>
        <v>0</v>
      </c>
      <c r="AV302" s="15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F302" s="2">
        <v>0</v>
      </c>
      <c r="BG302" s="16"/>
      <c r="BH302" s="18">
        <f t="shared" si="34"/>
        <v>0</v>
      </c>
      <c r="BI302" s="15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2">
        <v>0</v>
      </c>
      <c r="BR302" s="2">
        <v>0</v>
      </c>
      <c r="BS302" s="2">
        <v>0</v>
      </c>
      <c r="BT302" s="16"/>
      <c r="BU302" s="18">
        <f t="shared" si="35"/>
        <v>0</v>
      </c>
      <c r="BV302" s="15">
        <v>0</v>
      </c>
      <c r="BW302" s="2">
        <v>0</v>
      </c>
      <c r="BX302" s="2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F302" s="2">
        <v>0</v>
      </c>
      <c r="CG302" s="16"/>
      <c r="CH302" s="18">
        <f t="shared" si="36"/>
        <v>0</v>
      </c>
      <c r="CI302" s="15">
        <v>0</v>
      </c>
      <c r="CJ302" s="2">
        <v>0</v>
      </c>
      <c r="CK302" s="2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S302" s="2">
        <v>0</v>
      </c>
      <c r="CT302" s="16"/>
      <c r="CU302" s="18">
        <f t="shared" si="37"/>
        <v>0</v>
      </c>
    </row>
    <row r="303" spans="1:99" ht="13.05" customHeight="1" x14ac:dyDescent="0.2">
      <c r="A303" s="47" t="s">
        <v>169</v>
      </c>
      <c r="B303" s="47" t="s">
        <v>355</v>
      </c>
      <c r="C303" s="47" t="s">
        <v>169</v>
      </c>
      <c r="D303" s="47" t="s">
        <v>356</v>
      </c>
      <c r="E303" s="48" t="s">
        <v>33</v>
      </c>
      <c r="F303" s="88">
        <v>28768</v>
      </c>
      <c r="G303" s="51" t="s">
        <v>360</v>
      </c>
      <c r="H303" s="43">
        <v>77.253894268649887</v>
      </c>
      <c r="I303" s="15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16"/>
      <c r="U303" s="18">
        <f t="shared" si="31"/>
        <v>0</v>
      </c>
      <c r="V303" s="15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16"/>
      <c r="AH303" s="18">
        <f t="shared" si="32"/>
        <v>0</v>
      </c>
      <c r="AI303" s="15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16"/>
      <c r="AU303" s="18">
        <f t="shared" si="33"/>
        <v>0</v>
      </c>
      <c r="AV303" s="15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F303" s="2">
        <v>0</v>
      </c>
      <c r="BG303" s="16"/>
      <c r="BH303" s="18">
        <f t="shared" si="34"/>
        <v>0</v>
      </c>
      <c r="BI303" s="15">
        <v>0</v>
      </c>
      <c r="BJ303" s="2">
        <v>0</v>
      </c>
      <c r="BK303" s="2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>
        <v>0</v>
      </c>
      <c r="BR303" s="2">
        <v>0</v>
      </c>
      <c r="BS303" s="2">
        <v>0</v>
      </c>
      <c r="BT303" s="16"/>
      <c r="BU303" s="18">
        <f t="shared" si="35"/>
        <v>0</v>
      </c>
      <c r="BV303" s="15">
        <v>0</v>
      </c>
      <c r="BW303" s="2">
        <v>0</v>
      </c>
      <c r="BX303" s="2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>
        <v>0</v>
      </c>
      <c r="CE303" s="2">
        <v>0</v>
      </c>
      <c r="CF303" s="2">
        <v>0</v>
      </c>
      <c r="CG303" s="16"/>
      <c r="CH303" s="18">
        <f t="shared" si="36"/>
        <v>0</v>
      </c>
      <c r="CI303" s="15">
        <v>0</v>
      </c>
      <c r="CJ303" s="2">
        <v>0</v>
      </c>
      <c r="CK303" s="2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>
        <v>0</v>
      </c>
      <c r="CR303" s="2">
        <v>0</v>
      </c>
      <c r="CS303" s="2">
        <v>0</v>
      </c>
      <c r="CT303" s="16"/>
      <c r="CU303" s="18">
        <f t="shared" si="37"/>
        <v>0</v>
      </c>
    </row>
    <row r="304" spans="1:99" s="6" customFormat="1" ht="13.05" customHeight="1" x14ac:dyDescent="0.2">
      <c r="A304" s="47" t="s">
        <v>169</v>
      </c>
      <c r="B304" s="47" t="s">
        <v>361</v>
      </c>
      <c r="C304" s="47" t="s">
        <v>169</v>
      </c>
      <c r="D304" s="47" t="s">
        <v>356</v>
      </c>
      <c r="E304" s="48" t="s">
        <v>135</v>
      </c>
      <c r="F304" s="88">
        <v>132</v>
      </c>
      <c r="G304" s="51" t="s">
        <v>362</v>
      </c>
      <c r="H304" s="43">
        <v>815.15335818186725</v>
      </c>
      <c r="I304" s="15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16"/>
      <c r="U304" s="18">
        <f t="shared" si="31"/>
        <v>0</v>
      </c>
      <c r="V304" s="15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16"/>
      <c r="AH304" s="18">
        <f t="shared" si="32"/>
        <v>0</v>
      </c>
      <c r="AI304" s="15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16"/>
      <c r="AU304" s="18">
        <f t="shared" si="33"/>
        <v>0</v>
      </c>
      <c r="AV304" s="15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F304" s="2">
        <v>0</v>
      </c>
      <c r="BG304" s="16"/>
      <c r="BH304" s="18">
        <f t="shared" si="34"/>
        <v>0</v>
      </c>
      <c r="BI304" s="15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>
        <v>0</v>
      </c>
      <c r="BT304" s="16"/>
      <c r="BU304" s="18">
        <f t="shared" si="35"/>
        <v>0</v>
      </c>
      <c r="BV304" s="15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F304" s="2">
        <v>0</v>
      </c>
      <c r="CG304" s="16"/>
      <c r="CH304" s="18">
        <f t="shared" si="36"/>
        <v>0</v>
      </c>
      <c r="CI304" s="15">
        <v>0</v>
      </c>
      <c r="CJ304" s="2">
        <v>0</v>
      </c>
      <c r="CK304" s="2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0</v>
      </c>
      <c r="CT304" s="16"/>
      <c r="CU304" s="18">
        <f t="shared" si="37"/>
        <v>0</v>
      </c>
    </row>
    <row r="305" spans="1:99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33</v>
      </c>
      <c r="F305" s="88">
        <v>133</v>
      </c>
      <c r="G305" s="51" t="s">
        <v>363</v>
      </c>
      <c r="H305" s="43">
        <v>384.29021881193233</v>
      </c>
      <c r="I305" s="15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16"/>
      <c r="U305" s="18">
        <f t="shared" si="31"/>
        <v>0</v>
      </c>
      <c r="V305" s="15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16"/>
      <c r="AH305" s="18">
        <f t="shared" si="32"/>
        <v>0</v>
      </c>
      <c r="AI305" s="15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16"/>
      <c r="AU305" s="18">
        <f t="shared" si="33"/>
        <v>0</v>
      </c>
      <c r="AV305" s="15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16"/>
      <c r="BH305" s="18">
        <f t="shared" si="34"/>
        <v>0</v>
      </c>
      <c r="BI305" s="15">
        <v>0</v>
      </c>
      <c r="BJ305" s="2">
        <v>0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16"/>
      <c r="BU305" s="18">
        <f t="shared" si="35"/>
        <v>0</v>
      </c>
      <c r="BV305" s="15">
        <v>0</v>
      </c>
      <c r="BW305" s="2">
        <v>0</v>
      </c>
      <c r="BX305" s="2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>
        <v>0</v>
      </c>
      <c r="CG305" s="16"/>
      <c r="CH305" s="18">
        <f t="shared" si="36"/>
        <v>0</v>
      </c>
      <c r="CI305" s="15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T305" s="16"/>
      <c r="CU305" s="18">
        <f t="shared" si="37"/>
        <v>0</v>
      </c>
    </row>
    <row r="306" spans="1:99" ht="13.05" customHeight="1" x14ac:dyDescent="0.2">
      <c r="A306" s="47" t="s">
        <v>15</v>
      </c>
      <c r="B306" s="47" t="s">
        <v>16</v>
      </c>
      <c r="C306" s="47" t="s">
        <v>15</v>
      </c>
      <c r="D306" s="47" t="s">
        <v>16</v>
      </c>
      <c r="E306" s="48" t="s">
        <v>135</v>
      </c>
      <c r="F306" s="87">
        <v>211</v>
      </c>
      <c r="G306" s="51" t="s">
        <v>364</v>
      </c>
      <c r="H306" s="43">
        <v>0</v>
      </c>
      <c r="I306" s="15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16"/>
      <c r="U306" s="18">
        <f t="shared" si="31"/>
        <v>0</v>
      </c>
      <c r="V306" s="15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16"/>
      <c r="AH306" s="18">
        <f t="shared" si="32"/>
        <v>0</v>
      </c>
      <c r="AI306" s="15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T306" s="16"/>
      <c r="AU306" s="18">
        <f t="shared" si="33"/>
        <v>0</v>
      </c>
      <c r="AV306" s="15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F306" s="2">
        <v>0</v>
      </c>
      <c r="BG306" s="16"/>
      <c r="BH306" s="18">
        <f t="shared" si="34"/>
        <v>0</v>
      </c>
      <c r="BI306" s="15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2">
        <v>0</v>
      </c>
      <c r="BR306" s="2">
        <v>0</v>
      </c>
      <c r="BS306" s="2">
        <v>0</v>
      </c>
      <c r="BT306" s="16"/>
      <c r="BU306" s="18">
        <f t="shared" si="35"/>
        <v>0</v>
      </c>
      <c r="BV306" s="15">
        <v>0</v>
      </c>
      <c r="BW306" s="2">
        <v>0</v>
      </c>
      <c r="BX306" s="2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F306" s="2">
        <v>0</v>
      </c>
      <c r="CG306" s="16"/>
      <c r="CH306" s="18">
        <f t="shared" si="36"/>
        <v>0</v>
      </c>
      <c r="CI306" s="15">
        <v>0</v>
      </c>
      <c r="CJ306" s="2">
        <v>0</v>
      </c>
      <c r="CK306" s="2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S306" s="2">
        <v>0</v>
      </c>
      <c r="CT306" s="16"/>
      <c r="CU306" s="18">
        <f t="shared" si="37"/>
        <v>0</v>
      </c>
    </row>
    <row r="307" spans="1:99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31</v>
      </c>
      <c r="F307" s="87">
        <v>7325</v>
      </c>
      <c r="G307" s="51" t="s">
        <v>365</v>
      </c>
      <c r="H307" s="43">
        <v>0</v>
      </c>
      <c r="I307" s="15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16"/>
      <c r="U307" s="18">
        <f t="shared" si="31"/>
        <v>0</v>
      </c>
      <c r="V307" s="15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16"/>
      <c r="AH307" s="18">
        <f t="shared" si="32"/>
        <v>0</v>
      </c>
      <c r="AI307" s="15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16"/>
      <c r="AU307" s="18">
        <f t="shared" si="33"/>
        <v>0</v>
      </c>
      <c r="AV307" s="15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16"/>
      <c r="BH307" s="18">
        <f t="shared" si="34"/>
        <v>0</v>
      </c>
      <c r="BI307" s="15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0</v>
      </c>
      <c r="BR307" s="2">
        <v>0</v>
      </c>
      <c r="BS307" s="2">
        <v>0</v>
      </c>
      <c r="BT307" s="16"/>
      <c r="BU307" s="18">
        <f t="shared" si="35"/>
        <v>0</v>
      </c>
      <c r="BV307" s="15">
        <v>0</v>
      </c>
      <c r="BW307" s="2">
        <v>0</v>
      </c>
      <c r="BX307" s="2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F307" s="2">
        <v>0</v>
      </c>
      <c r="CG307" s="16"/>
      <c r="CH307" s="18">
        <f t="shared" si="36"/>
        <v>0</v>
      </c>
      <c r="CI307" s="15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0</v>
      </c>
      <c r="CT307" s="16"/>
      <c r="CU307" s="18">
        <f t="shared" si="37"/>
        <v>0</v>
      </c>
    </row>
    <row r="308" spans="1:99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87">
        <v>27540</v>
      </c>
      <c r="G308" s="53" t="s">
        <v>366</v>
      </c>
      <c r="H308" s="44">
        <v>0</v>
      </c>
      <c r="I308" s="15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16"/>
      <c r="U308" s="18">
        <f t="shared" si="31"/>
        <v>0</v>
      </c>
      <c r="V308" s="15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16"/>
      <c r="AH308" s="18">
        <f t="shared" si="32"/>
        <v>0</v>
      </c>
      <c r="AI308" s="15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16"/>
      <c r="AU308" s="18">
        <f t="shared" si="33"/>
        <v>0</v>
      </c>
      <c r="AV308" s="15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F308" s="2">
        <v>0</v>
      </c>
      <c r="BG308" s="16"/>
      <c r="BH308" s="18">
        <f t="shared" si="34"/>
        <v>0</v>
      </c>
      <c r="BI308" s="15">
        <v>0</v>
      </c>
      <c r="BJ308" s="2">
        <v>0</v>
      </c>
      <c r="BK308" s="2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Q308" s="2">
        <v>0</v>
      </c>
      <c r="BR308" s="2">
        <v>0</v>
      </c>
      <c r="BS308" s="2">
        <v>0</v>
      </c>
      <c r="BT308" s="16"/>
      <c r="BU308" s="18">
        <f t="shared" si="35"/>
        <v>0</v>
      </c>
      <c r="BV308" s="15">
        <v>0</v>
      </c>
      <c r="BW308" s="2">
        <v>0</v>
      </c>
      <c r="BX308" s="2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D308" s="2">
        <v>0</v>
      </c>
      <c r="CE308" s="2">
        <v>0</v>
      </c>
      <c r="CF308" s="2">
        <v>0</v>
      </c>
      <c r="CG308" s="16"/>
      <c r="CH308" s="18">
        <f t="shared" si="36"/>
        <v>0</v>
      </c>
      <c r="CI308" s="15">
        <v>0</v>
      </c>
      <c r="CJ308" s="2">
        <v>0</v>
      </c>
      <c r="CK308" s="2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Q308" s="2">
        <v>0</v>
      </c>
      <c r="CR308" s="2">
        <v>0</v>
      </c>
      <c r="CS308" s="2">
        <v>0</v>
      </c>
      <c r="CT308" s="16"/>
      <c r="CU308" s="18">
        <f t="shared" si="37"/>
        <v>0</v>
      </c>
    </row>
    <row r="309" spans="1:99" ht="13.05" customHeight="1" x14ac:dyDescent="0.2">
      <c r="A309" s="47" t="s">
        <v>15</v>
      </c>
      <c r="B309" s="47" t="s">
        <v>16</v>
      </c>
      <c r="C309" s="47" t="s">
        <v>15</v>
      </c>
      <c r="D309" s="47" t="s">
        <v>9</v>
      </c>
      <c r="E309" s="48" t="s">
        <v>29</v>
      </c>
      <c r="F309" s="87">
        <v>27342</v>
      </c>
      <c r="G309" s="53" t="s">
        <v>367</v>
      </c>
      <c r="H309" s="44">
        <v>0</v>
      </c>
      <c r="I309" s="15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16"/>
      <c r="U309" s="18">
        <f t="shared" si="31"/>
        <v>0</v>
      </c>
      <c r="V309" s="15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16"/>
      <c r="AH309" s="18">
        <f t="shared" si="32"/>
        <v>0</v>
      </c>
      <c r="AI309" s="15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16"/>
      <c r="AU309" s="18">
        <f t="shared" si="33"/>
        <v>0</v>
      </c>
      <c r="AV309" s="15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F309" s="2">
        <v>0</v>
      </c>
      <c r="BG309" s="16"/>
      <c r="BH309" s="18">
        <f t="shared" si="34"/>
        <v>0</v>
      </c>
      <c r="BI309" s="15">
        <v>0</v>
      </c>
      <c r="BJ309" s="2">
        <v>0</v>
      </c>
      <c r="BK309" s="2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R309" s="2">
        <v>0</v>
      </c>
      <c r="BS309" s="2">
        <v>0</v>
      </c>
      <c r="BT309" s="16"/>
      <c r="BU309" s="18">
        <f t="shared" si="35"/>
        <v>0</v>
      </c>
      <c r="BV309" s="15">
        <v>0</v>
      </c>
      <c r="BW309" s="2">
        <v>0</v>
      </c>
      <c r="BX309" s="2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E309" s="2">
        <v>0</v>
      </c>
      <c r="CF309" s="2">
        <v>0</v>
      </c>
      <c r="CG309" s="16"/>
      <c r="CH309" s="18">
        <f t="shared" si="36"/>
        <v>0</v>
      </c>
      <c r="CI309" s="15">
        <v>0</v>
      </c>
      <c r="CJ309" s="2">
        <v>0</v>
      </c>
      <c r="CK309" s="2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R309" s="2">
        <v>0</v>
      </c>
      <c r="CS309" s="2">
        <v>0</v>
      </c>
      <c r="CT309" s="16"/>
      <c r="CU309" s="18">
        <f t="shared" si="37"/>
        <v>0</v>
      </c>
    </row>
    <row r="310" spans="1:99" ht="13.05" customHeight="1" x14ac:dyDescent="0.2">
      <c r="A310" s="47" t="s">
        <v>15</v>
      </c>
      <c r="B310" s="47" t="s">
        <v>16</v>
      </c>
      <c r="C310" s="47" t="s">
        <v>15</v>
      </c>
      <c r="D310" s="47" t="s">
        <v>16</v>
      </c>
      <c r="E310" s="48" t="s">
        <v>33</v>
      </c>
      <c r="F310" s="87">
        <v>27447</v>
      </c>
      <c r="G310" s="53" t="s">
        <v>368</v>
      </c>
      <c r="H310" s="44">
        <v>0</v>
      </c>
      <c r="I310" s="15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16"/>
      <c r="U310" s="18">
        <f t="shared" si="31"/>
        <v>0</v>
      </c>
      <c r="V310" s="15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16"/>
      <c r="AH310" s="18">
        <f t="shared" si="32"/>
        <v>0</v>
      </c>
      <c r="AI310" s="15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  <c r="AT310" s="16"/>
      <c r="AU310" s="18">
        <f t="shared" si="33"/>
        <v>0</v>
      </c>
      <c r="AV310" s="15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F310" s="2">
        <v>0</v>
      </c>
      <c r="BG310" s="16"/>
      <c r="BH310" s="18">
        <f t="shared" si="34"/>
        <v>0</v>
      </c>
      <c r="BI310" s="15">
        <v>0</v>
      </c>
      <c r="BJ310" s="2">
        <v>0</v>
      </c>
      <c r="BK310" s="2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Q310" s="2">
        <v>0</v>
      </c>
      <c r="BR310" s="2">
        <v>0</v>
      </c>
      <c r="BS310" s="2">
        <v>0</v>
      </c>
      <c r="BT310" s="16"/>
      <c r="BU310" s="18">
        <f t="shared" si="35"/>
        <v>0</v>
      </c>
      <c r="BV310" s="15">
        <v>0</v>
      </c>
      <c r="BW310" s="2">
        <v>0</v>
      </c>
      <c r="BX310" s="2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F310" s="2">
        <v>0</v>
      </c>
      <c r="CG310" s="16"/>
      <c r="CH310" s="18">
        <f t="shared" si="36"/>
        <v>0</v>
      </c>
      <c r="CI310" s="15">
        <v>0</v>
      </c>
      <c r="CJ310" s="2">
        <v>0</v>
      </c>
      <c r="CK310" s="2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R310" s="2">
        <v>0</v>
      </c>
      <c r="CS310" s="2">
        <v>0</v>
      </c>
      <c r="CT310" s="16"/>
      <c r="CU310" s="18">
        <f t="shared" si="37"/>
        <v>0</v>
      </c>
    </row>
    <row r="311" spans="1:99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87">
        <v>213</v>
      </c>
      <c r="G311" s="51" t="s">
        <v>369</v>
      </c>
      <c r="H311" s="43">
        <v>0</v>
      </c>
      <c r="I311" s="15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16"/>
      <c r="U311" s="18">
        <f t="shared" si="31"/>
        <v>0</v>
      </c>
      <c r="V311" s="15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16"/>
      <c r="AH311" s="18">
        <f t="shared" si="32"/>
        <v>0</v>
      </c>
      <c r="AI311" s="15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16"/>
      <c r="AU311" s="18">
        <f t="shared" si="33"/>
        <v>0</v>
      </c>
      <c r="AV311" s="15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16"/>
      <c r="BH311" s="18">
        <f t="shared" si="34"/>
        <v>0</v>
      </c>
      <c r="BI311" s="15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2">
        <v>0</v>
      </c>
      <c r="BR311" s="2">
        <v>0</v>
      </c>
      <c r="BS311" s="2">
        <v>0</v>
      </c>
      <c r="BT311" s="16"/>
      <c r="BU311" s="18">
        <f t="shared" si="35"/>
        <v>0</v>
      </c>
      <c r="BV311" s="15">
        <v>0</v>
      </c>
      <c r="BW311" s="2">
        <v>0</v>
      </c>
      <c r="BX311" s="2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F311" s="2">
        <v>0</v>
      </c>
      <c r="CG311" s="16"/>
      <c r="CH311" s="18">
        <f t="shared" si="36"/>
        <v>0</v>
      </c>
      <c r="CI311" s="15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S311" s="2">
        <v>0</v>
      </c>
      <c r="CT311" s="16"/>
      <c r="CU311" s="18">
        <f t="shared" si="37"/>
        <v>0</v>
      </c>
    </row>
    <row r="312" spans="1:99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135</v>
      </c>
      <c r="F312" s="87">
        <v>214</v>
      </c>
      <c r="G312" s="51" t="s">
        <v>370</v>
      </c>
      <c r="H312" s="43">
        <v>0</v>
      </c>
      <c r="I312" s="15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16"/>
      <c r="U312" s="18">
        <f t="shared" si="31"/>
        <v>0</v>
      </c>
      <c r="V312" s="15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16"/>
      <c r="AH312" s="18">
        <f t="shared" si="32"/>
        <v>0</v>
      </c>
      <c r="AI312" s="15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T312" s="16"/>
      <c r="AU312" s="18">
        <f t="shared" si="33"/>
        <v>0</v>
      </c>
      <c r="AV312" s="15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16"/>
      <c r="BH312" s="18">
        <f t="shared" si="34"/>
        <v>0</v>
      </c>
      <c r="BI312" s="15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R312" s="2">
        <v>0</v>
      </c>
      <c r="BS312" s="2">
        <v>0</v>
      </c>
      <c r="BT312" s="16"/>
      <c r="BU312" s="18">
        <f t="shared" si="35"/>
        <v>0</v>
      </c>
      <c r="BV312" s="15">
        <v>0</v>
      </c>
      <c r="BW312" s="2">
        <v>0</v>
      </c>
      <c r="BX312" s="2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F312" s="2">
        <v>0</v>
      </c>
      <c r="CG312" s="16"/>
      <c r="CH312" s="18">
        <f t="shared" si="36"/>
        <v>0</v>
      </c>
      <c r="CI312" s="15">
        <v>0</v>
      </c>
      <c r="CJ312" s="2">
        <v>0</v>
      </c>
      <c r="CK312" s="2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T312" s="16"/>
      <c r="CU312" s="18">
        <f t="shared" si="37"/>
        <v>0</v>
      </c>
    </row>
    <row r="313" spans="1:99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33</v>
      </c>
      <c r="F313" s="87">
        <v>215</v>
      </c>
      <c r="G313" s="51" t="s">
        <v>371</v>
      </c>
      <c r="H313" s="43">
        <v>0</v>
      </c>
      <c r="I313" s="15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16"/>
      <c r="U313" s="18">
        <f t="shared" si="31"/>
        <v>0</v>
      </c>
      <c r="V313" s="15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16"/>
      <c r="AH313" s="18">
        <f t="shared" si="32"/>
        <v>0</v>
      </c>
      <c r="AI313" s="15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16"/>
      <c r="AU313" s="18">
        <f t="shared" si="33"/>
        <v>0</v>
      </c>
      <c r="AV313" s="15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G313" s="16"/>
      <c r="BH313" s="18">
        <f t="shared" si="34"/>
        <v>0</v>
      </c>
      <c r="BI313" s="15">
        <v>0</v>
      </c>
      <c r="BJ313" s="2">
        <v>0</v>
      </c>
      <c r="BK313" s="2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Q313" s="2">
        <v>0</v>
      </c>
      <c r="BR313" s="2">
        <v>0</v>
      </c>
      <c r="BS313" s="2">
        <v>0</v>
      </c>
      <c r="BT313" s="16"/>
      <c r="BU313" s="18">
        <f t="shared" si="35"/>
        <v>0</v>
      </c>
      <c r="BV313" s="15">
        <v>0</v>
      </c>
      <c r="BW313" s="2">
        <v>0</v>
      </c>
      <c r="BX313" s="2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F313" s="2">
        <v>0</v>
      </c>
      <c r="CG313" s="16"/>
      <c r="CH313" s="18">
        <f t="shared" si="36"/>
        <v>0</v>
      </c>
      <c r="CI313" s="15">
        <v>0</v>
      </c>
      <c r="CJ313" s="2">
        <v>0</v>
      </c>
      <c r="CK313" s="2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Q313" s="2">
        <v>0</v>
      </c>
      <c r="CR313" s="2">
        <v>0</v>
      </c>
      <c r="CS313" s="2">
        <v>0</v>
      </c>
      <c r="CT313" s="16"/>
      <c r="CU313" s="18">
        <f t="shared" si="37"/>
        <v>0</v>
      </c>
    </row>
    <row r="314" spans="1:99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87">
        <v>216</v>
      </c>
      <c r="G314" s="51" t="s">
        <v>372</v>
      </c>
      <c r="H314" s="43">
        <v>0</v>
      </c>
      <c r="I314" s="15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16"/>
      <c r="U314" s="18">
        <f t="shared" si="31"/>
        <v>0</v>
      </c>
      <c r="V314" s="15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16"/>
      <c r="AH314" s="18">
        <f t="shared" si="32"/>
        <v>0</v>
      </c>
      <c r="AI314" s="15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16"/>
      <c r="AU314" s="18">
        <f t="shared" si="33"/>
        <v>0</v>
      </c>
      <c r="AV314" s="15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F314" s="2">
        <v>0</v>
      </c>
      <c r="BG314" s="16"/>
      <c r="BH314" s="18">
        <f t="shared" si="34"/>
        <v>0</v>
      </c>
      <c r="BI314" s="15">
        <v>0</v>
      </c>
      <c r="BJ314" s="2">
        <v>0</v>
      </c>
      <c r="BK314" s="2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Q314" s="2">
        <v>0</v>
      </c>
      <c r="BR314" s="2">
        <v>0</v>
      </c>
      <c r="BS314" s="2">
        <v>0</v>
      </c>
      <c r="BT314" s="16"/>
      <c r="BU314" s="18">
        <f t="shared" si="35"/>
        <v>0</v>
      </c>
      <c r="BV314" s="15">
        <v>0</v>
      </c>
      <c r="BW314" s="2">
        <v>0</v>
      </c>
      <c r="BX314" s="2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E314" s="2">
        <v>0</v>
      </c>
      <c r="CF314" s="2">
        <v>0</v>
      </c>
      <c r="CG314" s="16"/>
      <c r="CH314" s="18">
        <f t="shared" si="36"/>
        <v>0</v>
      </c>
      <c r="CI314" s="15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0</v>
      </c>
      <c r="CT314" s="16"/>
      <c r="CU314" s="18">
        <f t="shared" si="37"/>
        <v>0</v>
      </c>
    </row>
    <row r="315" spans="1:99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87">
        <v>220</v>
      </c>
      <c r="G315" s="51" t="s">
        <v>373</v>
      </c>
      <c r="H315" s="43">
        <v>0</v>
      </c>
      <c r="I315" s="15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16"/>
      <c r="U315" s="18">
        <f t="shared" si="31"/>
        <v>0</v>
      </c>
      <c r="V315" s="15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16"/>
      <c r="AH315" s="18">
        <f t="shared" si="32"/>
        <v>0</v>
      </c>
      <c r="AI315" s="15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T315" s="16"/>
      <c r="AU315" s="18">
        <f t="shared" si="33"/>
        <v>0</v>
      </c>
      <c r="AV315" s="15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F315" s="2">
        <v>0</v>
      </c>
      <c r="BG315" s="16"/>
      <c r="BH315" s="18">
        <f t="shared" si="34"/>
        <v>0</v>
      </c>
      <c r="BI315" s="15">
        <v>0</v>
      </c>
      <c r="BJ315" s="2">
        <v>0</v>
      </c>
      <c r="BK315" s="2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Q315" s="2">
        <v>0</v>
      </c>
      <c r="BR315" s="2">
        <v>0</v>
      </c>
      <c r="BS315" s="2">
        <v>0</v>
      </c>
      <c r="BT315" s="16"/>
      <c r="BU315" s="18">
        <f t="shared" si="35"/>
        <v>0</v>
      </c>
      <c r="BV315" s="15">
        <v>0</v>
      </c>
      <c r="BW315" s="2">
        <v>0</v>
      </c>
      <c r="BX315" s="2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F315" s="2">
        <v>0</v>
      </c>
      <c r="CG315" s="16"/>
      <c r="CH315" s="18">
        <f t="shared" si="36"/>
        <v>0</v>
      </c>
      <c r="CI315" s="15">
        <v>0</v>
      </c>
      <c r="CJ315" s="2">
        <v>0</v>
      </c>
      <c r="CK315" s="2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R315" s="2">
        <v>0</v>
      </c>
      <c r="CS315" s="2">
        <v>0</v>
      </c>
      <c r="CT315" s="16"/>
      <c r="CU315" s="18">
        <f t="shared" si="37"/>
        <v>0</v>
      </c>
    </row>
    <row r="316" spans="1:99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87">
        <v>7131</v>
      </c>
      <c r="G316" s="51" t="s">
        <v>374</v>
      </c>
      <c r="H316" s="43">
        <v>0</v>
      </c>
      <c r="I316" s="15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16"/>
      <c r="U316" s="18">
        <f t="shared" si="31"/>
        <v>0</v>
      </c>
      <c r="V316" s="15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16"/>
      <c r="AH316" s="18">
        <f t="shared" si="32"/>
        <v>0</v>
      </c>
      <c r="AI316" s="15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16"/>
      <c r="AU316" s="18">
        <f t="shared" si="33"/>
        <v>0</v>
      </c>
      <c r="AV316" s="15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16"/>
      <c r="BH316" s="18">
        <f t="shared" si="34"/>
        <v>0</v>
      </c>
      <c r="BI316" s="15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S316" s="2">
        <v>0</v>
      </c>
      <c r="BT316" s="16"/>
      <c r="BU316" s="18">
        <f t="shared" si="35"/>
        <v>0</v>
      </c>
      <c r="BV316" s="15">
        <v>0</v>
      </c>
      <c r="BW316" s="2">
        <v>0</v>
      </c>
      <c r="BX316" s="2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F316" s="2">
        <v>0</v>
      </c>
      <c r="CG316" s="16"/>
      <c r="CH316" s="18">
        <f t="shared" si="36"/>
        <v>0</v>
      </c>
      <c r="CI316" s="15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0</v>
      </c>
      <c r="CT316" s="16"/>
      <c r="CU316" s="18">
        <f t="shared" si="37"/>
        <v>0</v>
      </c>
    </row>
    <row r="317" spans="1:99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87">
        <v>7132</v>
      </c>
      <c r="G317" s="51" t="s">
        <v>375</v>
      </c>
      <c r="H317" s="43">
        <v>0</v>
      </c>
      <c r="I317" s="15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16"/>
      <c r="U317" s="18">
        <f t="shared" si="31"/>
        <v>0</v>
      </c>
      <c r="V317" s="15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16"/>
      <c r="AH317" s="18">
        <f t="shared" si="32"/>
        <v>0</v>
      </c>
      <c r="AI317" s="15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16"/>
      <c r="AU317" s="18">
        <f t="shared" si="33"/>
        <v>0</v>
      </c>
      <c r="AV317" s="15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F317" s="2">
        <v>0</v>
      </c>
      <c r="BG317" s="16"/>
      <c r="BH317" s="18">
        <f t="shared" si="34"/>
        <v>0</v>
      </c>
      <c r="BI317" s="15">
        <v>0</v>
      </c>
      <c r="BJ317" s="2">
        <v>0</v>
      </c>
      <c r="BK317" s="2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2">
        <v>0</v>
      </c>
      <c r="BR317" s="2">
        <v>0</v>
      </c>
      <c r="BS317" s="2">
        <v>0</v>
      </c>
      <c r="BT317" s="16"/>
      <c r="BU317" s="18">
        <f t="shared" si="35"/>
        <v>0</v>
      </c>
      <c r="BV317" s="15">
        <v>0</v>
      </c>
      <c r="BW317" s="2">
        <v>0</v>
      </c>
      <c r="BX317" s="2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2">
        <v>0</v>
      </c>
      <c r="CE317" s="2">
        <v>0</v>
      </c>
      <c r="CF317" s="2">
        <v>0</v>
      </c>
      <c r="CG317" s="16"/>
      <c r="CH317" s="18">
        <f t="shared" si="36"/>
        <v>0</v>
      </c>
      <c r="CI317" s="15">
        <v>0</v>
      </c>
      <c r="CJ317" s="2">
        <v>0</v>
      </c>
      <c r="CK317" s="2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Q317" s="2">
        <v>0</v>
      </c>
      <c r="CR317" s="2">
        <v>0</v>
      </c>
      <c r="CS317" s="2">
        <v>0</v>
      </c>
      <c r="CT317" s="16"/>
      <c r="CU317" s="18">
        <f t="shared" si="37"/>
        <v>0</v>
      </c>
    </row>
    <row r="318" spans="1:99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87">
        <v>7412</v>
      </c>
      <c r="G318" s="51" t="s">
        <v>376</v>
      </c>
      <c r="H318" s="43">
        <v>0</v>
      </c>
      <c r="I318" s="15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16"/>
      <c r="U318" s="18">
        <f t="shared" si="31"/>
        <v>0</v>
      </c>
      <c r="V318" s="15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16"/>
      <c r="AH318" s="18">
        <f t="shared" si="32"/>
        <v>0</v>
      </c>
      <c r="AI318" s="15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T318" s="16"/>
      <c r="AU318" s="18">
        <f t="shared" si="33"/>
        <v>0</v>
      </c>
      <c r="AV318" s="15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F318" s="2">
        <v>0</v>
      </c>
      <c r="BG318" s="16"/>
      <c r="BH318" s="18">
        <f t="shared" si="34"/>
        <v>0</v>
      </c>
      <c r="BI318" s="15">
        <v>0</v>
      </c>
      <c r="BJ318" s="2">
        <v>0</v>
      </c>
      <c r="BK318" s="2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Q318" s="2">
        <v>0</v>
      </c>
      <c r="BR318" s="2">
        <v>0</v>
      </c>
      <c r="BS318" s="2">
        <v>0</v>
      </c>
      <c r="BT318" s="16"/>
      <c r="BU318" s="18">
        <f t="shared" si="35"/>
        <v>0</v>
      </c>
      <c r="BV318" s="15">
        <v>0</v>
      </c>
      <c r="BW318" s="2">
        <v>0</v>
      </c>
      <c r="BX318" s="2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D318" s="2">
        <v>0</v>
      </c>
      <c r="CE318" s="2">
        <v>0</v>
      </c>
      <c r="CF318" s="2">
        <v>0</v>
      </c>
      <c r="CG318" s="16"/>
      <c r="CH318" s="18">
        <f t="shared" si="36"/>
        <v>0</v>
      </c>
      <c r="CI318" s="15">
        <v>0</v>
      </c>
      <c r="CJ318" s="2">
        <v>0</v>
      </c>
      <c r="CK318" s="2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Q318" s="2">
        <v>0</v>
      </c>
      <c r="CR318" s="2">
        <v>0</v>
      </c>
      <c r="CS318" s="2">
        <v>0</v>
      </c>
      <c r="CT318" s="16"/>
      <c r="CU318" s="18">
        <f t="shared" si="37"/>
        <v>0</v>
      </c>
    </row>
    <row r="319" spans="1:99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87">
        <v>11579</v>
      </c>
      <c r="G319" s="51" t="s">
        <v>377</v>
      </c>
      <c r="H319" s="43">
        <v>0</v>
      </c>
      <c r="I319" s="15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16"/>
      <c r="U319" s="18">
        <f t="shared" si="31"/>
        <v>0</v>
      </c>
      <c r="V319" s="15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16"/>
      <c r="AH319" s="18">
        <f t="shared" si="32"/>
        <v>0</v>
      </c>
      <c r="AI319" s="15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  <c r="AT319" s="16"/>
      <c r="AU319" s="18">
        <f t="shared" si="33"/>
        <v>0</v>
      </c>
      <c r="AV319" s="15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F319" s="2">
        <v>0</v>
      </c>
      <c r="BG319" s="16"/>
      <c r="BH319" s="18">
        <f t="shared" si="34"/>
        <v>0</v>
      </c>
      <c r="BI319" s="15">
        <v>0</v>
      </c>
      <c r="BJ319" s="2">
        <v>0</v>
      </c>
      <c r="BK319" s="2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Q319" s="2">
        <v>0</v>
      </c>
      <c r="BR319" s="2">
        <v>0</v>
      </c>
      <c r="BS319" s="2">
        <v>0</v>
      </c>
      <c r="BT319" s="16"/>
      <c r="BU319" s="18">
        <f t="shared" si="35"/>
        <v>0</v>
      </c>
      <c r="BV319" s="15">
        <v>0</v>
      </c>
      <c r="BW319" s="2">
        <v>0</v>
      </c>
      <c r="BX319" s="2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F319" s="2">
        <v>0</v>
      </c>
      <c r="CG319" s="16"/>
      <c r="CH319" s="18">
        <f t="shared" si="36"/>
        <v>0</v>
      </c>
      <c r="CI319" s="15">
        <v>0</v>
      </c>
      <c r="CJ319" s="2">
        <v>0</v>
      </c>
      <c r="CK319" s="2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Q319" s="2">
        <v>0</v>
      </c>
      <c r="CR319" s="2">
        <v>0</v>
      </c>
      <c r="CS319" s="2">
        <v>0</v>
      </c>
      <c r="CT319" s="16"/>
      <c r="CU319" s="18">
        <f t="shared" si="37"/>
        <v>0</v>
      </c>
    </row>
    <row r="320" spans="1:99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87">
        <v>16827</v>
      </c>
      <c r="G320" s="51" t="s">
        <v>378</v>
      </c>
      <c r="H320" s="43">
        <v>0</v>
      </c>
      <c r="I320" s="15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16"/>
      <c r="U320" s="18">
        <f t="shared" si="31"/>
        <v>0</v>
      </c>
      <c r="V320" s="15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1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16"/>
      <c r="AH320" s="18">
        <f t="shared" si="32"/>
        <v>1</v>
      </c>
      <c r="AI320" s="15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S320" s="2">
        <v>0</v>
      </c>
      <c r="AT320" s="16"/>
      <c r="AU320" s="18">
        <f t="shared" si="33"/>
        <v>0</v>
      </c>
      <c r="AV320" s="15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F320" s="2">
        <v>0</v>
      </c>
      <c r="BG320" s="16"/>
      <c r="BH320" s="18">
        <f t="shared" si="34"/>
        <v>0</v>
      </c>
      <c r="BI320" s="15">
        <v>0</v>
      </c>
      <c r="BJ320" s="2">
        <v>0</v>
      </c>
      <c r="BK320" s="2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Q320" s="2">
        <v>0</v>
      </c>
      <c r="BR320" s="2">
        <v>0</v>
      </c>
      <c r="BS320" s="2">
        <v>0</v>
      </c>
      <c r="BT320" s="16"/>
      <c r="BU320" s="18">
        <f t="shared" si="35"/>
        <v>0</v>
      </c>
      <c r="BV320" s="15">
        <v>0</v>
      </c>
      <c r="BW320" s="2">
        <v>0</v>
      </c>
      <c r="BX320" s="2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D320" s="2">
        <v>0</v>
      </c>
      <c r="CE320" s="2">
        <v>0</v>
      </c>
      <c r="CF320" s="2">
        <v>0</v>
      </c>
      <c r="CG320" s="16"/>
      <c r="CH320" s="18">
        <f t="shared" si="36"/>
        <v>0</v>
      </c>
      <c r="CI320" s="15">
        <v>0</v>
      </c>
      <c r="CJ320" s="2">
        <v>0</v>
      </c>
      <c r="CK320" s="2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Q320" s="2">
        <v>0</v>
      </c>
      <c r="CR320" s="2">
        <v>0</v>
      </c>
      <c r="CS320" s="2">
        <v>0</v>
      </c>
      <c r="CT320" s="16"/>
      <c r="CU320" s="18">
        <f t="shared" si="37"/>
        <v>0</v>
      </c>
    </row>
    <row r="321" spans="1:99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87">
        <v>17570</v>
      </c>
      <c r="G321" s="51" t="s">
        <v>379</v>
      </c>
      <c r="H321" s="43">
        <v>0</v>
      </c>
      <c r="I321" s="15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16"/>
      <c r="U321" s="18">
        <f t="shared" si="31"/>
        <v>0</v>
      </c>
      <c r="V321" s="15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16"/>
      <c r="AH321" s="18">
        <f t="shared" si="32"/>
        <v>0</v>
      </c>
      <c r="AI321" s="15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S321" s="2">
        <v>0</v>
      </c>
      <c r="AT321" s="16"/>
      <c r="AU321" s="18">
        <f t="shared" si="33"/>
        <v>0</v>
      </c>
      <c r="AV321" s="15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F321" s="2">
        <v>0</v>
      </c>
      <c r="BG321" s="16"/>
      <c r="BH321" s="18">
        <f t="shared" si="34"/>
        <v>0</v>
      </c>
      <c r="BI321" s="15">
        <v>0</v>
      </c>
      <c r="BJ321" s="2">
        <v>0</v>
      </c>
      <c r="BK321" s="2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Q321" s="2">
        <v>0</v>
      </c>
      <c r="BR321" s="2">
        <v>0</v>
      </c>
      <c r="BS321" s="2">
        <v>0</v>
      </c>
      <c r="BT321" s="16"/>
      <c r="BU321" s="18">
        <f t="shared" si="35"/>
        <v>0</v>
      </c>
      <c r="BV321" s="15">
        <v>0</v>
      </c>
      <c r="BW321" s="2">
        <v>0</v>
      </c>
      <c r="BX321" s="2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D321" s="2">
        <v>0</v>
      </c>
      <c r="CE321" s="2">
        <v>0</v>
      </c>
      <c r="CF321" s="2">
        <v>0</v>
      </c>
      <c r="CG321" s="16"/>
      <c r="CH321" s="18">
        <f t="shared" si="36"/>
        <v>0</v>
      </c>
      <c r="CI321" s="15">
        <v>0</v>
      </c>
      <c r="CJ321" s="2">
        <v>0</v>
      </c>
      <c r="CK321" s="2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Q321" s="2">
        <v>0</v>
      </c>
      <c r="CR321" s="2">
        <v>0</v>
      </c>
      <c r="CS321" s="2">
        <v>0</v>
      </c>
      <c r="CT321" s="16"/>
      <c r="CU321" s="18">
        <f t="shared" si="37"/>
        <v>0</v>
      </c>
    </row>
    <row r="322" spans="1:99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135</v>
      </c>
      <c r="F322" s="87">
        <v>228</v>
      </c>
      <c r="G322" s="51" t="s">
        <v>380</v>
      </c>
      <c r="H322" s="43">
        <v>0</v>
      </c>
      <c r="I322" s="15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16"/>
      <c r="U322" s="18">
        <f t="shared" si="31"/>
        <v>0</v>
      </c>
      <c r="V322" s="15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16"/>
      <c r="AH322" s="18">
        <f t="shared" si="32"/>
        <v>0</v>
      </c>
      <c r="AI322" s="15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16"/>
      <c r="AU322" s="18">
        <f t="shared" si="33"/>
        <v>0</v>
      </c>
      <c r="AV322" s="15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F322" s="2">
        <v>0</v>
      </c>
      <c r="BG322" s="16"/>
      <c r="BH322" s="18">
        <f t="shared" si="34"/>
        <v>0</v>
      </c>
      <c r="BI322" s="15">
        <v>0</v>
      </c>
      <c r="BJ322" s="2">
        <v>0</v>
      </c>
      <c r="BK322" s="2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Q322" s="2">
        <v>0</v>
      </c>
      <c r="BR322" s="2">
        <v>0</v>
      </c>
      <c r="BS322" s="2">
        <v>0</v>
      </c>
      <c r="BT322" s="16"/>
      <c r="BU322" s="18">
        <f t="shared" si="35"/>
        <v>0</v>
      </c>
      <c r="BV322" s="15">
        <v>0</v>
      </c>
      <c r="BW322" s="2">
        <v>0</v>
      </c>
      <c r="BX322" s="2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D322" s="2">
        <v>0</v>
      </c>
      <c r="CE322" s="2">
        <v>0</v>
      </c>
      <c r="CF322" s="2">
        <v>0</v>
      </c>
      <c r="CG322" s="16"/>
      <c r="CH322" s="18">
        <f t="shared" si="36"/>
        <v>0</v>
      </c>
      <c r="CI322" s="15">
        <v>0</v>
      </c>
      <c r="CJ322" s="2">
        <v>0</v>
      </c>
      <c r="CK322" s="2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Q322" s="2">
        <v>0</v>
      </c>
      <c r="CR322" s="2">
        <v>0</v>
      </c>
      <c r="CS322" s="2">
        <v>0</v>
      </c>
      <c r="CT322" s="16"/>
      <c r="CU322" s="18">
        <f t="shared" si="37"/>
        <v>0</v>
      </c>
    </row>
    <row r="323" spans="1:99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33</v>
      </c>
      <c r="F323" s="87">
        <v>229</v>
      </c>
      <c r="G323" s="51" t="s">
        <v>381</v>
      </c>
      <c r="H323" s="43">
        <v>0</v>
      </c>
      <c r="I323" s="15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16"/>
      <c r="U323" s="18">
        <f t="shared" si="31"/>
        <v>0</v>
      </c>
      <c r="V323" s="15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16"/>
      <c r="AH323" s="18">
        <f t="shared" si="32"/>
        <v>0</v>
      </c>
      <c r="AI323" s="15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0</v>
      </c>
      <c r="AP323" s="2">
        <v>0</v>
      </c>
      <c r="AQ323" s="2">
        <v>0</v>
      </c>
      <c r="AR323" s="2">
        <v>0</v>
      </c>
      <c r="AS323" s="2">
        <v>0</v>
      </c>
      <c r="AT323" s="16"/>
      <c r="AU323" s="18">
        <f t="shared" si="33"/>
        <v>0</v>
      </c>
      <c r="AV323" s="15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F323" s="2">
        <v>0</v>
      </c>
      <c r="BG323" s="16"/>
      <c r="BH323" s="18">
        <f t="shared" si="34"/>
        <v>0</v>
      </c>
      <c r="BI323" s="15">
        <v>0</v>
      </c>
      <c r="BJ323" s="2">
        <v>0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S323" s="2">
        <v>0</v>
      </c>
      <c r="BT323" s="16"/>
      <c r="BU323" s="18">
        <f t="shared" si="35"/>
        <v>0</v>
      </c>
      <c r="BV323" s="15">
        <v>0</v>
      </c>
      <c r="BW323" s="2">
        <v>0</v>
      </c>
      <c r="BX323" s="2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F323" s="2">
        <v>0</v>
      </c>
      <c r="CG323" s="16"/>
      <c r="CH323" s="18">
        <f t="shared" si="36"/>
        <v>0</v>
      </c>
      <c r="CI323" s="15">
        <v>0</v>
      </c>
      <c r="CJ323" s="2">
        <v>0</v>
      </c>
      <c r="CK323" s="2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0</v>
      </c>
      <c r="CT323" s="16"/>
      <c r="CU323" s="18">
        <f t="shared" si="37"/>
        <v>0</v>
      </c>
    </row>
    <row r="324" spans="1:99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382</v>
      </c>
      <c r="F324" s="87">
        <v>7326</v>
      </c>
      <c r="G324" s="51" t="s">
        <v>383</v>
      </c>
      <c r="H324" s="43">
        <v>0</v>
      </c>
      <c r="I324" s="15">
        <v>10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16"/>
      <c r="U324" s="18">
        <f t="shared" si="31"/>
        <v>10</v>
      </c>
      <c r="V324" s="15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16"/>
      <c r="AH324" s="18">
        <f t="shared" si="32"/>
        <v>0</v>
      </c>
      <c r="AI324" s="15">
        <v>10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S324" s="2">
        <v>0</v>
      </c>
      <c r="AT324" s="16"/>
      <c r="AU324" s="18">
        <f t="shared" si="33"/>
        <v>10</v>
      </c>
      <c r="AV324" s="15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F324" s="2">
        <v>0</v>
      </c>
      <c r="BG324" s="16"/>
      <c r="BH324" s="18">
        <f t="shared" si="34"/>
        <v>0</v>
      </c>
      <c r="BI324" s="15">
        <v>0</v>
      </c>
      <c r="BJ324" s="2">
        <v>0</v>
      </c>
      <c r="BK324" s="2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Q324" s="2">
        <v>0</v>
      </c>
      <c r="BR324" s="2">
        <v>0</v>
      </c>
      <c r="BS324" s="2">
        <v>0</v>
      </c>
      <c r="BT324" s="16"/>
      <c r="BU324" s="18">
        <f t="shared" si="35"/>
        <v>0</v>
      </c>
      <c r="BV324" s="15">
        <v>0</v>
      </c>
      <c r="BW324" s="2">
        <v>0</v>
      </c>
      <c r="BX324" s="2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D324" s="2">
        <v>0</v>
      </c>
      <c r="CE324" s="2">
        <v>0</v>
      </c>
      <c r="CF324" s="2">
        <v>0</v>
      </c>
      <c r="CG324" s="16"/>
      <c r="CH324" s="18">
        <f t="shared" si="36"/>
        <v>0</v>
      </c>
      <c r="CI324" s="15">
        <v>0</v>
      </c>
      <c r="CJ324" s="2">
        <v>0</v>
      </c>
      <c r="CK324" s="2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Q324" s="2">
        <v>0</v>
      </c>
      <c r="CR324" s="2">
        <v>0</v>
      </c>
      <c r="CS324" s="2">
        <v>0</v>
      </c>
      <c r="CT324" s="16"/>
      <c r="CU324" s="18">
        <f t="shared" si="37"/>
        <v>0</v>
      </c>
    </row>
    <row r="325" spans="1:99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33</v>
      </c>
      <c r="F325" s="87">
        <v>225</v>
      </c>
      <c r="G325" s="51" t="s">
        <v>384</v>
      </c>
      <c r="H325" s="43">
        <v>0</v>
      </c>
      <c r="I325" s="15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16"/>
      <c r="U325" s="18">
        <f t="shared" si="31"/>
        <v>0</v>
      </c>
      <c r="V325" s="15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16"/>
      <c r="AH325" s="18">
        <f t="shared" si="32"/>
        <v>0</v>
      </c>
      <c r="AI325" s="15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T325" s="16"/>
      <c r="AU325" s="18">
        <f t="shared" si="33"/>
        <v>0</v>
      </c>
      <c r="AV325" s="15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F325" s="2">
        <v>0</v>
      </c>
      <c r="BG325" s="16"/>
      <c r="BH325" s="18">
        <f t="shared" si="34"/>
        <v>0</v>
      </c>
      <c r="BI325" s="15">
        <v>0</v>
      </c>
      <c r="BJ325" s="2">
        <v>0</v>
      </c>
      <c r="BK325" s="2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Q325" s="2">
        <v>0</v>
      </c>
      <c r="BR325" s="2">
        <v>0</v>
      </c>
      <c r="BS325" s="2">
        <v>0</v>
      </c>
      <c r="BT325" s="16"/>
      <c r="BU325" s="18">
        <f t="shared" si="35"/>
        <v>0</v>
      </c>
      <c r="BV325" s="15">
        <v>0</v>
      </c>
      <c r="BW325" s="2">
        <v>0</v>
      </c>
      <c r="BX325" s="2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D325" s="2">
        <v>0</v>
      </c>
      <c r="CE325" s="2">
        <v>0</v>
      </c>
      <c r="CF325" s="2">
        <v>0</v>
      </c>
      <c r="CG325" s="16"/>
      <c r="CH325" s="18">
        <f t="shared" si="36"/>
        <v>0</v>
      </c>
      <c r="CI325" s="15">
        <v>0</v>
      </c>
      <c r="CJ325" s="2">
        <v>0</v>
      </c>
      <c r="CK325" s="2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Q325" s="2">
        <v>0</v>
      </c>
      <c r="CR325" s="2">
        <v>0</v>
      </c>
      <c r="CS325" s="2">
        <v>0</v>
      </c>
      <c r="CT325" s="16"/>
      <c r="CU325" s="18">
        <f t="shared" si="37"/>
        <v>0</v>
      </c>
    </row>
    <row r="326" spans="1:99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31</v>
      </c>
      <c r="F326" s="87">
        <v>222</v>
      </c>
      <c r="G326" s="51" t="s">
        <v>385</v>
      </c>
      <c r="H326" s="43">
        <v>0</v>
      </c>
      <c r="I326" s="15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16"/>
      <c r="U326" s="18">
        <f t="shared" si="31"/>
        <v>0</v>
      </c>
      <c r="V326" s="15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16"/>
      <c r="AH326" s="18">
        <f t="shared" si="32"/>
        <v>0</v>
      </c>
      <c r="AI326" s="15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AT326" s="16"/>
      <c r="AU326" s="18">
        <f t="shared" si="33"/>
        <v>0</v>
      </c>
      <c r="AV326" s="15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F326" s="2">
        <v>0</v>
      </c>
      <c r="BG326" s="16"/>
      <c r="BH326" s="18">
        <f t="shared" si="34"/>
        <v>0</v>
      </c>
      <c r="BI326" s="15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2">
        <v>0</v>
      </c>
      <c r="BR326" s="2">
        <v>0</v>
      </c>
      <c r="BS326" s="2">
        <v>0</v>
      </c>
      <c r="BT326" s="16"/>
      <c r="BU326" s="18">
        <f t="shared" si="35"/>
        <v>0</v>
      </c>
      <c r="BV326" s="15">
        <v>0</v>
      </c>
      <c r="BW326" s="2">
        <v>0</v>
      </c>
      <c r="BX326" s="2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F326" s="2">
        <v>0</v>
      </c>
      <c r="CG326" s="16"/>
      <c r="CH326" s="18">
        <f t="shared" si="36"/>
        <v>0</v>
      </c>
      <c r="CI326" s="15">
        <v>0</v>
      </c>
      <c r="CJ326" s="2">
        <v>0</v>
      </c>
      <c r="CK326" s="2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S326" s="2">
        <v>0</v>
      </c>
      <c r="CT326" s="16"/>
      <c r="CU326" s="18">
        <f t="shared" si="37"/>
        <v>0</v>
      </c>
    </row>
    <row r="327" spans="1:99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33</v>
      </c>
      <c r="F327" s="87">
        <v>223</v>
      </c>
      <c r="G327" s="51" t="s">
        <v>386</v>
      </c>
      <c r="H327" s="43">
        <v>0</v>
      </c>
      <c r="I327" s="15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16"/>
      <c r="U327" s="18">
        <f t="shared" ref="U327:U390" si="38">SUM(I327:T327)</f>
        <v>0</v>
      </c>
      <c r="V327" s="15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16"/>
      <c r="AH327" s="18">
        <f t="shared" ref="AH327:AH390" si="39">SUM(V327:AG327)</f>
        <v>0</v>
      </c>
      <c r="AI327" s="15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T327" s="16"/>
      <c r="AU327" s="18">
        <f t="shared" ref="AU327:AU390" si="40">SUM(AI327:AT327)</f>
        <v>0</v>
      </c>
      <c r="AV327" s="15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F327" s="2">
        <v>0</v>
      </c>
      <c r="BG327" s="16"/>
      <c r="BH327" s="18">
        <f t="shared" ref="BH327:BH390" si="41">SUM(AV327:BG327)</f>
        <v>0</v>
      </c>
      <c r="BI327" s="15">
        <v>0</v>
      </c>
      <c r="BJ327" s="2">
        <v>0</v>
      </c>
      <c r="BK327" s="2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2">
        <v>0</v>
      </c>
      <c r="BR327" s="2">
        <v>0</v>
      </c>
      <c r="BS327" s="2">
        <v>0</v>
      </c>
      <c r="BT327" s="16"/>
      <c r="BU327" s="18">
        <f t="shared" ref="BU327:BU390" si="42">SUM(BI327:BT327)</f>
        <v>0</v>
      </c>
      <c r="BV327" s="15">
        <v>0</v>
      </c>
      <c r="BW327" s="2">
        <v>0</v>
      </c>
      <c r="BX327" s="2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D327" s="2">
        <v>0</v>
      </c>
      <c r="CE327" s="2">
        <v>0</v>
      </c>
      <c r="CF327" s="2">
        <v>0</v>
      </c>
      <c r="CG327" s="16"/>
      <c r="CH327" s="18">
        <f t="shared" ref="CH327:CH390" si="43">SUM(BV327:CG327)</f>
        <v>0</v>
      </c>
      <c r="CI327" s="15">
        <v>0</v>
      </c>
      <c r="CJ327" s="2">
        <v>0</v>
      </c>
      <c r="CK327" s="2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Q327" s="2">
        <v>0</v>
      </c>
      <c r="CR327" s="2">
        <v>0</v>
      </c>
      <c r="CS327" s="2">
        <v>0</v>
      </c>
      <c r="CT327" s="16"/>
      <c r="CU327" s="18">
        <f t="shared" ref="CU327:CU390" si="44">SUM(CI327:CT327)</f>
        <v>0</v>
      </c>
    </row>
    <row r="328" spans="1:99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87">
        <v>221</v>
      </c>
      <c r="G328" s="51" t="s">
        <v>387</v>
      </c>
      <c r="H328" s="43">
        <v>0</v>
      </c>
      <c r="I328" s="15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16"/>
      <c r="U328" s="18">
        <f t="shared" si="38"/>
        <v>0</v>
      </c>
      <c r="V328" s="15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16"/>
      <c r="AH328" s="18">
        <f t="shared" si="39"/>
        <v>0</v>
      </c>
      <c r="AI328" s="15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AT328" s="16"/>
      <c r="AU328" s="18">
        <f t="shared" si="40"/>
        <v>0</v>
      </c>
      <c r="AV328" s="15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F328" s="2">
        <v>0</v>
      </c>
      <c r="BG328" s="16"/>
      <c r="BH328" s="18">
        <f t="shared" si="41"/>
        <v>0</v>
      </c>
      <c r="BI328" s="15">
        <v>0</v>
      </c>
      <c r="BJ328" s="2">
        <v>0</v>
      </c>
      <c r="BK328" s="2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Q328" s="2">
        <v>0</v>
      </c>
      <c r="BR328" s="2">
        <v>0</v>
      </c>
      <c r="BS328" s="2">
        <v>0</v>
      </c>
      <c r="BT328" s="16"/>
      <c r="BU328" s="18">
        <f t="shared" si="42"/>
        <v>0</v>
      </c>
      <c r="BV328" s="15">
        <v>0</v>
      </c>
      <c r="BW328" s="2">
        <v>0</v>
      </c>
      <c r="BX328" s="2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D328" s="2">
        <v>0</v>
      </c>
      <c r="CE328" s="2">
        <v>0</v>
      </c>
      <c r="CF328" s="2">
        <v>0</v>
      </c>
      <c r="CG328" s="16"/>
      <c r="CH328" s="18">
        <f t="shared" si="43"/>
        <v>0</v>
      </c>
      <c r="CI328" s="15">
        <v>0</v>
      </c>
      <c r="CJ328" s="2">
        <v>0</v>
      </c>
      <c r="CK328" s="2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Q328" s="2">
        <v>0</v>
      </c>
      <c r="CR328" s="2">
        <v>0</v>
      </c>
      <c r="CS328" s="2">
        <v>0</v>
      </c>
      <c r="CT328" s="16"/>
      <c r="CU328" s="18">
        <f t="shared" si="44"/>
        <v>0</v>
      </c>
    </row>
    <row r="329" spans="1:99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87">
        <v>9721</v>
      </c>
      <c r="G329" s="51" t="s">
        <v>388</v>
      </c>
      <c r="H329" s="43">
        <v>0</v>
      </c>
      <c r="I329" s="15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16"/>
      <c r="U329" s="18">
        <f t="shared" si="38"/>
        <v>0</v>
      </c>
      <c r="V329" s="15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16"/>
      <c r="AH329" s="18">
        <f t="shared" si="39"/>
        <v>0</v>
      </c>
      <c r="AI329" s="15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AT329" s="16"/>
      <c r="AU329" s="18">
        <f t="shared" si="40"/>
        <v>0</v>
      </c>
      <c r="AV329" s="15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F329" s="2">
        <v>0</v>
      </c>
      <c r="BG329" s="16"/>
      <c r="BH329" s="18">
        <f t="shared" si="41"/>
        <v>0</v>
      </c>
      <c r="BI329" s="15">
        <v>0</v>
      </c>
      <c r="BJ329" s="2">
        <v>0</v>
      </c>
      <c r="BK329" s="2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Q329" s="2">
        <v>0</v>
      </c>
      <c r="BR329" s="2">
        <v>0</v>
      </c>
      <c r="BS329" s="2">
        <v>0</v>
      </c>
      <c r="BT329" s="16"/>
      <c r="BU329" s="18">
        <f t="shared" si="42"/>
        <v>0</v>
      </c>
      <c r="BV329" s="15">
        <v>0</v>
      </c>
      <c r="BW329" s="2">
        <v>0</v>
      </c>
      <c r="BX329" s="2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D329" s="2">
        <v>0</v>
      </c>
      <c r="CE329" s="2">
        <v>0</v>
      </c>
      <c r="CF329" s="2">
        <v>0</v>
      </c>
      <c r="CG329" s="16"/>
      <c r="CH329" s="18">
        <f t="shared" si="43"/>
        <v>0</v>
      </c>
      <c r="CI329" s="15">
        <v>0</v>
      </c>
      <c r="CJ329" s="2">
        <v>0</v>
      </c>
      <c r="CK329" s="2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Q329" s="2">
        <v>0</v>
      </c>
      <c r="CR329" s="2">
        <v>0</v>
      </c>
      <c r="CS329" s="2">
        <v>0</v>
      </c>
      <c r="CT329" s="16"/>
      <c r="CU329" s="18">
        <f t="shared" si="44"/>
        <v>0</v>
      </c>
    </row>
    <row r="330" spans="1:99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87">
        <v>15311</v>
      </c>
      <c r="G330" s="51" t="s">
        <v>389</v>
      </c>
      <c r="H330" s="43">
        <v>0</v>
      </c>
      <c r="I330" s="15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16"/>
      <c r="U330" s="18">
        <f t="shared" si="38"/>
        <v>0</v>
      </c>
      <c r="V330" s="15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16"/>
      <c r="AH330" s="18">
        <f t="shared" si="39"/>
        <v>0</v>
      </c>
      <c r="AI330" s="15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  <c r="AT330" s="16"/>
      <c r="AU330" s="18">
        <f t="shared" si="40"/>
        <v>0</v>
      </c>
      <c r="AV330" s="15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F330" s="2">
        <v>0</v>
      </c>
      <c r="BG330" s="16"/>
      <c r="BH330" s="18">
        <f t="shared" si="41"/>
        <v>0</v>
      </c>
      <c r="BI330" s="15">
        <v>0</v>
      </c>
      <c r="BJ330" s="2">
        <v>0</v>
      </c>
      <c r="BK330" s="2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Q330" s="2">
        <v>0</v>
      </c>
      <c r="BR330" s="2">
        <v>0</v>
      </c>
      <c r="BS330" s="2">
        <v>0</v>
      </c>
      <c r="BT330" s="16"/>
      <c r="BU330" s="18">
        <f t="shared" si="42"/>
        <v>0</v>
      </c>
      <c r="BV330" s="15">
        <v>0</v>
      </c>
      <c r="BW330" s="2">
        <v>0</v>
      </c>
      <c r="BX330" s="2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2">
        <v>0</v>
      </c>
      <c r="CE330" s="2">
        <v>0</v>
      </c>
      <c r="CF330" s="2">
        <v>0</v>
      </c>
      <c r="CG330" s="16"/>
      <c r="CH330" s="18">
        <f t="shared" si="43"/>
        <v>0</v>
      </c>
      <c r="CI330" s="15">
        <v>0</v>
      </c>
      <c r="CJ330" s="2">
        <v>0</v>
      </c>
      <c r="CK330" s="2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Q330" s="2">
        <v>0</v>
      </c>
      <c r="CR330" s="2">
        <v>0</v>
      </c>
      <c r="CS330" s="2">
        <v>0</v>
      </c>
      <c r="CT330" s="16"/>
      <c r="CU330" s="18">
        <f t="shared" si="44"/>
        <v>0</v>
      </c>
    </row>
    <row r="331" spans="1:99" ht="13.05" customHeight="1" x14ac:dyDescent="0.2">
      <c r="A331" s="47" t="s">
        <v>15</v>
      </c>
      <c r="B331" s="47" t="s">
        <v>390</v>
      </c>
      <c r="C331" s="47" t="s">
        <v>15</v>
      </c>
      <c r="D331" s="47" t="s">
        <v>16</v>
      </c>
      <c r="E331" s="48" t="s">
        <v>40</v>
      </c>
      <c r="F331" s="87">
        <v>303</v>
      </c>
      <c r="G331" s="51" t="s">
        <v>391</v>
      </c>
      <c r="H331" s="43">
        <v>0</v>
      </c>
      <c r="I331" s="15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16"/>
      <c r="U331" s="18">
        <f t="shared" si="38"/>
        <v>0</v>
      </c>
      <c r="V331" s="15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16"/>
      <c r="AH331" s="18">
        <f t="shared" si="39"/>
        <v>0</v>
      </c>
      <c r="AI331" s="15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16"/>
      <c r="AU331" s="18">
        <f t="shared" si="40"/>
        <v>0</v>
      </c>
      <c r="AV331" s="15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F331" s="2">
        <v>0</v>
      </c>
      <c r="BG331" s="16"/>
      <c r="BH331" s="18">
        <f t="shared" si="41"/>
        <v>0</v>
      </c>
      <c r="BI331" s="15">
        <v>0</v>
      </c>
      <c r="BJ331" s="2">
        <v>0</v>
      </c>
      <c r="BK331" s="2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2">
        <v>0</v>
      </c>
      <c r="BR331" s="2">
        <v>0</v>
      </c>
      <c r="BS331" s="2">
        <v>0</v>
      </c>
      <c r="BT331" s="16"/>
      <c r="BU331" s="18">
        <f t="shared" si="42"/>
        <v>0</v>
      </c>
      <c r="BV331" s="15">
        <v>0</v>
      </c>
      <c r="BW331" s="2">
        <v>0</v>
      </c>
      <c r="BX331" s="2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2">
        <v>0</v>
      </c>
      <c r="CE331" s="2">
        <v>0</v>
      </c>
      <c r="CF331" s="2">
        <v>0</v>
      </c>
      <c r="CG331" s="16"/>
      <c r="CH331" s="18">
        <f t="shared" si="43"/>
        <v>0</v>
      </c>
      <c r="CI331" s="15">
        <v>0</v>
      </c>
      <c r="CJ331" s="2">
        <v>0</v>
      </c>
      <c r="CK331" s="2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Q331" s="2">
        <v>0</v>
      </c>
      <c r="CR331" s="2">
        <v>0</v>
      </c>
      <c r="CS331" s="2">
        <v>0</v>
      </c>
      <c r="CT331" s="16"/>
      <c r="CU331" s="18">
        <f t="shared" si="44"/>
        <v>0</v>
      </c>
    </row>
    <row r="332" spans="1:99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33</v>
      </c>
      <c r="F332" s="87">
        <v>10259</v>
      </c>
      <c r="G332" s="51" t="s">
        <v>392</v>
      </c>
      <c r="H332" s="43">
        <v>0</v>
      </c>
      <c r="I332" s="15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16"/>
      <c r="U332" s="18">
        <f t="shared" si="38"/>
        <v>0</v>
      </c>
      <c r="V332" s="15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16"/>
      <c r="AH332" s="18">
        <f t="shared" si="39"/>
        <v>0</v>
      </c>
      <c r="AI332" s="15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T332" s="16"/>
      <c r="AU332" s="18">
        <f t="shared" si="40"/>
        <v>0</v>
      </c>
      <c r="AV332" s="15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F332" s="2">
        <v>0</v>
      </c>
      <c r="BG332" s="16"/>
      <c r="BH332" s="18">
        <f t="shared" si="41"/>
        <v>0</v>
      </c>
      <c r="BI332" s="15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2">
        <v>0</v>
      </c>
      <c r="BR332" s="2">
        <v>0</v>
      </c>
      <c r="BS332" s="2">
        <v>0</v>
      </c>
      <c r="BT332" s="16"/>
      <c r="BU332" s="18">
        <f t="shared" si="42"/>
        <v>0</v>
      </c>
      <c r="BV332" s="15">
        <v>0</v>
      </c>
      <c r="BW332" s="2">
        <v>0</v>
      </c>
      <c r="BX332" s="2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F332" s="2">
        <v>0</v>
      </c>
      <c r="CG332" s="16"/>
      <c r="CH332" s="18">
        <f t="shared" si="43"/>
        <v>0</v>
      </c>
      <c r="CI332" s="15">
        <v>0</v>
      </c>
      <c r="CJ332" s="2">
        <v>0</v>
      </c>
      <c r="CK332" s="2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R332" s="2">
        <v>0</v>
      </c>
      <c r="CS332" s="2">
        <v>0</v>
      </c>
      <c r="CT332" s="16"/>
      <c r="CU332" s="18">
        <f t="shared" si="44"/>
        <v>0</v>
      </c>
    </row>
    <row r="333" spans="1:99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87">
        <v>11689</v>
      </c>
      <c r="G333" s="51" t="s">
        <v>393</v>
      </c>
      <c r="H333" s="43">
        <v>0</v>
      </c>
      <c r="I333" s="15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16"/>
      <c r="U333" s="18">
        <f t="shared" si="38"/>
        <v>0</v>
      </c>
      <c r="V333" s="15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16"/>
      <c r="AH333" s="18">
        <f t="shared" si="39"/>
        <v>0</v>
      </c>
      <c r="AI333" s="15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R333" s="2">
        <v>0</v>
      </c>
      <c r="AS333" s="2">
        <v>0</v>
      </c>
      <c r="AT333" s="16"/>
      <c r="AU333" s="18">
        <f t="shared" si="40"/>
        <v>0</v>
      </c>
      <c r="AV333" s="15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F333" s="2">
        <v>0</v>
      </c>
      <c r="BG333" s="16"/>
      <c r="BH333" s="18">
        <f t="shared" si="41"/>
        <v>0</v>
      </c>
      <c r="BI333" s="15">
        <v>0</v>
      </c>
      <c r="BJ333" s="2">
        <v>0</v>
      </c>
      <c r="BK333" s="2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Q333" s="2">
        <v>0</v>
      </c>
      <c r="BR333" s="2">
        <v>0</v>
      </c>
      <c r="BS333" s="2">
        <v>0</v>
      </c>
      <c r="BT333" s="16"/>
      <c r="BU333" s="18">
        <f t="shared" si="42"/>
        <v>0</v>
      </c>
      <c r="BV333" s="15">
        <v>0</v>
      </c>
      <c r="BW333" s="2">
        <v>0</v>
      </c>
      <c r="BX333" s="2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D333" s="2">
        <v>0</v>
      </c>
      <c r="CE333" s="2">
        <v>0</v>
      </c>
      <c r="CF333" s="2">
        <v>0</v>
      </c>
      <c r="CG333" s="16"/>
      <c r="CH333" s="18">
        <f t="shared" si="43"/>
        <v>0</v>
      </c>
      <c r="CI333" s="15">
        <v>0</v>
      </c>
      <c r="CJ333" s="2">
        <v>0</v>
      </c>
      <c r="CK333" s="2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R333" s="2">
        <v>0</v>
      </c>
      <c r="CS333" s="2">
        <v>0</v>
      </c>
      <c r="CT333" s="16"/>
      <c r="CU333" s="18">
        <f t="shared" si="44"/>
        <v>0</v>
      </c>
    </row>
    <row r="334" spans="1:99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390</v>
      </c>
      <c r="E334" s="48" t="s">
        <v>33</v>
      </c>
      <c r="F334" s="87">
        <v>31222</v>
      </c>
      <c r="G334" s="51" t="s">
        <v>394</v>
      </c>
      <c r="H334" s="43">
        <v>0</v>
      </c>
      <c r="I334" s="15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16"/>
      <c r="U334" s="18">
        <f t="shared" si="38"/>
        <v>0</v>
      </c>
      <c r="V334" s="15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16"/>
      <c r="AH334" s="18">
        <f t="shared" si="39"/>
        <v>0</v>
      </c>
      <c r="AI334" s="15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T334" s="16"/>
      <c r="AU334" s="18">
        <f t="shared" si="40"/>
        <v>0</v>
      </c>
      <c r="AV334" s="15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F334" s="2">
        <v>0</v>
      </c>
      <c r="BG334" s="16"/>
      <c r="BH334" s="18">
        <f t="shared" si="41"/>
        <v>0</v>
      </c>
      <c r="BI334" s="15">
        <v>0</v>
      </c>
      <c r="BJ334" s="2">
        <v>0</v>
      </c>
      <c r="BK334" s="2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Q334" s="2">
        <v>0</v>
      </c>
      <c r="BR334" s="2">
        <v>0</v>
      </c>
      <c r="BS334" s="2">
        <v>0</v>
      </c>
      <c r="BT334" s="16"/>
      <c r="BU334" s="18">
        <f t="shared" si="42"/>
        <v>0</v>
      </c>
      <c r="BV334" s="15">
        <v>0</v>
      </c>
      <c r="BW334" s="2">
        <v>0</v>
      </c>
      <c r="BX334" s="2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D334" s="2">
        <v>0</v>
      </c>
      <c r="CE334" s="2">
        <v>0</v>
      </c>
      <c r="CF334" s="2">
        <v>0</v>
      </c>
      <c r="CG334" s="16"/>
      <c r="CH334" s="18">
        <f t="shared" si="43"/>
        <v>0</v>
      </c>
      <c r="CI334" s="15">
        <v>0</v>
      </c>
      <c r="CJ334" s="2">
        <v>0</v>
      </c>
      <c r="CK334" s="2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Q334" s="2">
        <v>0</v>
      </c>
      <c r="CR334" s="2">
        <v>0</v>
      </c>
      <c r="CS334" s="2">
        <v>0</v>
      </c>
      <c r="CT334" s="16"/>
      <c r="CU334" s="18">
        <f t="shared" si="44"/>
        <v>0</v>
      </c>
    </row>
    <row r="335" spans="1:99" ht="13.05" customHeight="1" x14ac:dyDescent="0.2">
      <c r="A335" s="47" t="s">
        <v>15</v>
      </c>
      <c r="B335" s="47" t="s">
        <v>16</v>
      </c>
      <c r="C335" s="47" t="s">
        <v>15</v>
      </c>
      <c r="D335" s="47" t="s">
        <v>16</v>
      </c>
      <c r="E335" s="48" t="s">
        <v>135</v>
      </c>
      <c r="F335" s="87">
        <v>224</v>
      </c>
      <c r="G335" s="51" t="s">
        <v>395</v>
      </c>
      <c r="H335" s="43">
        <v>0</v>
      </c>
      <c r="I335" s="15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16"/>
      <c r="U335" s="18">
        <f t="shared" si="38"/>
        <v>0</v>
      </c>
      <c r="V335" s="15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16"/>
      <c r="AH335" s="18">
        <f t="shared" si="39"/>
        <v>0</v>
      </c>
      <c r="AI335" s="15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S335" s="2">
        <v>0</v>
      </c>
      <c r="AT335" s="16"/>
      <c r="AU335" s="18">
        <f t="shared" si="40"/>
        <v>0</v>
      </c>
      <c r="AV335" s="15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F335" s="2">
        <v>0</v>
      </c>
      <c r="BG335" s="16"/>
      <c r="BH335" s="18">
        <f t="shared" si="41"/>
        <v>0</v>
      </c>
      <c r="BI335" s="15">
        <v>0</v>
      </c>
      <c r="BJ335" s="2">
        <v>0</v>
      </c>
      <c r="BK335" s="2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R335" s="2">
        <v>0</v>
      </c>
      <c r="BS335" s="2">
        <v>0</v>
      </c>
      <c r="BT335" s="16"/>
      <c r="BU335" s="18">
        <f t="shared" si="42"/>
        <v>0</v>
      </c>
      <c r="BV335" s="15">
        <v>0</v>
      </c>
      <c r="BW335" s="2">
        <v>0</v>
      </c>
      <c r="BX335" s="2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F335" s="2">
        <v>0</v>
      </c>
      <c r="CG335" s="16"/>
      <c r="CH335" s="18">
        <f t="shared" si="43"/>
        <v>0</v>
      </c>
      <c r="CI335" s="15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0</v>
      </c>
      <c r="CR335" s="2">
        <v>0</v>
      </c>
      <c r="CS335" s="2">
        <v>0</v>
      </c>
      <c r="CT335" s="16"/>
      <c r="CU335" s="18">
        <f t="shared" si="44"/>
        <v>0</v>
      </c>
    </row>
    <row r="336" spans="1:99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33</v>
      </c>
      <c r="F336" s="87">
        <v>6691</v>
      </c>
      <c r="G336" s="51" t="s">
        <v>396</v>
      </c>
      <c r="H336" s="43">
        <v>0</v>
      </c>
      <c r="I336" s="15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16"/>
      <c r="U336" s="18">
        <f t="shared" si="38"/>
        <v>0</v>
      </c>
      <c r="V336" s="15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16"/>
      <c r="AH336" s="18">
        <f t="shared" si="39"/>
        <v>0</v>
      </c>
      <c r="AI336" s="15">
        <v>0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R336" s="2">
        <v>0</v>
      </c>
      <c r="AS336" s="2">
        <v>0</v>
      </c>
      <c r="AT336" s="16"/>
      <c r="AU336" s="18">
        <f t="shared" si="40"/>
        <v>0</v>
      </c>
      <c r="AV336" s="15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F336" s="2">
        <v>0</v>
      </c>
      <c r="BG336" s="16"/>
      <c r="BH336" s="18">
        <f t="shared" si="41"/>
        <v>0</v>
      </c>
      <c r="BI336" s="15">
        <v>0</v>
      </c>
      <c r="BJ336" s="2">
        <v>0</v>
      </c>
      <c r="BK336" s="2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Q336" s="2">
        <v>0</v>
      </c>
      <c r="BR336" s="2">
        <v>0</v>
      </c>
      <c r="BS336" s="2">
        <v>0</v>
      </c>
      <c r="BT336" s="16"/>
      <c r="BU336" s="18">
        <f t="shared" si="42"/>
        <v>0</v>
      </c>
      <c r="BV336" s="15">
        <v>0</v>
      </c>
      <c r="BW336" s="2">
        <v>0</v>
      </c>
      <c r="BX336" s="2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F336" s="2">
        <v>0</v>
      </c>
      <c r="CG336" s="16"/>
      <c r="CH336" s="18">
        <f t="shared" si="43"/>
        <v>0</v>
      </c>
      <c r="CI336" s="15">
        <v>0</v>
      </c>
      <c r="CJ336" s="2">
        <v>0</v>
      </c>
      <c r="CK336" s="2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Q336" s="2">
        <v>0</v>
      </c>
      <c r="CR336" s="2">
        <v>0</v>
      </c>
      <c r="CS336" s="2">
        <v>0</v>
      </c>
      <c r="CT336" s="16"/>
      <c r="CU336" s="18">
        <f t="shared" si="44"/>
        <v>0</v>
      </c>
    </row>
    <row r="337" spans="1:99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87">
        <v>219</v>
      </c>
      <c r="G337" s="51" t="s">
        <v>397</v>
      </c>
      <c r="H337" s="43">
        <v>0</v>
      </c>
      <c r="I337" s="15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16"/>
      <c r="U337" s="18">
        <f t="shared" si="38"/>
        <v>0</v>
      </c>
      <c r="V337" s="15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16"/>
      <c r="AH337" s="18">
        <f t="shared" si="39"/>
        <v>0</v>
      </c>
      <c r="AI337" s="15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T337" s="16"/>
      <c r="AU337" s="18">
        <f t="shared" si="40"/>
        <v>0</v>
      </c>
      <c r="AV337" s="15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F337" s="2">
        <v>0</v>
      </c>
      <c r="BG337" s="16"/>
      <c r="BH337" s="18">
        <f t="shared" si="41"/>
        <v>0</v>
      </c>
      <c r="BI337" s="15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2">
        <v>0</v>
      </c>
      <c r="BR337" s="2">
        <v>0</v>
      </c>
      <c r="BS337" s="2">
        <v>0</v>
      </c>
      <c r="BT337" s="16"/>
      <c r="BU337" s="18">
        <f t="shared" si="42"/>
        <v>0</v>
      </c>
      <c r="BV337" s="15">
        <v>0</v>
      </c>
      <c r="BW337" s="2">
        <v>0</v>
      </c>
      <c r="BX337" s="2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D337" s="2">
        <v>0</v>
      </c>
      <c r="CE337" s="2">
        <v>0</v>
      </c>
      <c r="CF337" s="2">
        <v>0</v>
      </c>
      <c r="CG337" s="16"/>
      <c r="CH337" s="18">
        <f t="shared" si="43"/>
        <v>0</v>
      </c>
      <c r="CI337" s="15">
        <v>0</v>
      </c>
      <c r="CJ337" s="2">
        <v>0</v>
      </c>
      <c r="CK337" s="2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Q337" s="2">
        <v>0</v>
      </c>
      <c r="CR337" s="2">
        <v>0</v>
      </c>
      <c r="CS337" s="2">
        <v>0</v>
      </c>
      <c r="CT337" s="16"/>
      <c r="CU337" s="18">
        <f t="shared" si="44"/>
        <v>0</v>
      </c>
    </row>
    <row r="338" spans="1:99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87">
        <v>217</v>
      </c>
      <c r="G338" s="51" t="s">
        <v>564</v>
      </c>
      <c r="H338" s="43">
        <v>0</v>
      </c>
      <c r="I338" s="15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16"/>
      <c r="U338" s="18">
        <f t="shared" si="38"/>
        <v>0</v>
      </c>
      <c r="V338" s="15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G338" s="16"/>
      <c r="AH338" s="18">
        <f t="shared" si="39"/>
        <v>0</v>
      </c>
      <c r="AI338" s="15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S338" s="2">
        <v>0</v>
      </c>
      <c r="AT338" s="16"/>
      <c r="AU338" s="18">
        <f t="shared" si="40"/>
        <v>0</v>
      </c>
      <c r="AV338" s="15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2">
        <v>0</v>
      </c>
      <c r="BF338" s="2">
        <v>0</v>
      </c>
      <c r="BG338" s="16"/>
      <c r="BH338" s="18">
        <f t="shared" si="41"/>
        <v>0</v>
      </c>
      <c r="BI338" s="15">
        <v>0</v>
      </c>
      <c r="BJ338" s="2">
        <v>0</v>
      </c>
      <c r="BK338" s="2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Q338" s="2">
        <v>0</v>
      </c>
      <c r="BR338" s="2">
        <v>0</v>
      </c>
      <c r="BS338" s="2">
        <v>0</v>
      </c>
      <c r="BT338" s="16"/>
      <c r="BU338" s="18">
        <f t="shared" si="42"/>
        <v>0</v>
      </c>
      <c r="BV338" s="15">
        <v>0</v>
      </c>
      <c r="BW338" s="2">
        <v>0</v>
      </c>
      <c r="BX338" s="2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D338" s="2">
        <v>0</v>
      </c>
      <c r="CE338" s="2">
        <v>0</v>
      </c>
      <c r="CF338" s="2">
        <v>0</v>
      </c>
      <c r="CG338" s="16"/>
      <c r="CH338" s="18">
        <f t="shared" si="43"/>
        <v>0</v>
      </c>
      <c r="CI338" s="15">
        <v>0</v>
      </c>
      <c r="CJ338" s="2">
        <v>0</v>
      </c>
      <c r="CK338" s="2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Q338" s="2">
        <v>0</v>
      </c>
      <c r="CR338" s="2">
        <v>0</v>
      </c>
      <c r="CS338" s="2">
        <v>0</v>
      </c>
      <c r="CT338" s="16"/>
      <c r="CU338" s="18">
        <f t="shared" si="44"/>
        <v>0</v>
      </c>
    </row>
    <row r="339" spans="1:99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87">
        <v>218</v>
      </c>
      <c r="G339" s="51" t="s">
        <v>398</v>
      </c>
      <c r="H339" s="43">
        <v>0</v>
      </c>
      <c r="I339" s="15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16"/>
      <c r="U339" s="18">
        <f t="shared" si="38"/>
        <v>0</v>
      </c>
      <c r="V339" s="15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16"/>
      <c r="AH339" s="18">
        <f t="shared" si="39"/>
        <v>0</v>
      </c>
      <c r="AI339" s="15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Q339" s="2">
        <v>0</v>
      </c>
      <c r="AR339" s="2">
        <v>0</v>
      </c>
      <c r="AS339" s="2">
        <v>0</v>
      </c>
      <c r="AT339" s="16"/>
      <c r="AU339" s="18">
        <f t="shared" si="40"/>
        <v>0</v>
      </c>
      <c r="AV339" s="15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F339" s="2">
        <v>0</v>
      </c>
      <c r="BG339" s="16"/>
      <c r="BH339" s="18">
        <f t="shared" si="41"/>
        <v>0</v>
      </c>
      <c r="BI339" s="15">
        <v>0</v>
      </c>
      <c r="BJ339" s="2">
        <v>0</v>
      </c>
      <c r="BK339" s="2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Q339" s="2">
        <v>0</v>
      </c>
      <c r="BR339" s="2">
        <v>0</v>
      </c>
      <c r="BS339" s="2">
        <v>0</v>
      </c>
      <c r="BT339" s="16"/>
      <c r="BU339" s="18">
        <f t="shared" si="42"/>
        <v>0</v>
      </c>
      <c r="BV339" s="15">
        <v>0</v>
      </c>
      <c r="BW339" s="2">
        <v>0</v>
      </c>
      <c r="BX339" s="2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F339" s="2">
        <v>0</v>
      </c>
      <c r="CG339" s="16"/>
      <c r="CH339" s="18">
        <f t="shared" si="43"/>
        <v>0</v>
      </c>
      <c r="CI339" s="15">
        <v>0</v>
      </c>
      <c r="CJ339" s="2">
        <v>0</v>
      </c>
      <c r="CK339" s="2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Q339" s="2">
        <v>0</v>
      </c>
      <c r="CR339" s="2">
        <v>0</v>
      </c>
      <c r="CS339" s="2">
        <v>0</v>
      </c>
      <c r="CT339" s="16"/>
      <c r="CU339" s="18">
        <f t="shared" si="44"/>
        <v>0</v>
      </c>
    </row>
    <row r="340" spans="1:99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297</v>
      </c>
      <c r="F340" s="87">
        <v>212</v>
      </c>
      <c r="G340" s="51" t="s">
        <v>399</v>
      </c>
      <c r="H340" s="43">
        <v>0</v>
      </c>
      <c r="I340" s="15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16"/>
      <c r="U340" s="18">
        <f t="shared" si="38"/>
        <v>0</v>
      </c>
      <c r="V340" s="15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16"/>
      <c r="AH340" s="18">
        <f t="shared" si="39"/>
        <v>0</v>
      </c>
      <c r="AI340" s="15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16"/>
      <c r="AU340" s="18">
        <f t="shared" si="40"/>
        <v>0</v>
      </c>
      <c r="AV340" s="15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F340" s="2">
        <v>0</v>
      </c>
      <c r="BG340" s="16"/>
      <c r="BH340" s="18">
        <f t="shared" si="41"/>
        <v>0</v>
      </c>
      <c r="BI340" s="15">
        <v>0</v>
      </c>
      <c r="BJ340" s="2">
        <v>0</v>
      </c>
      <c r="BK340" s="2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Q340" s="2">
        <v>0</v>
      </c>
      <c r="BR340" s="2">
        <v>0</v>
      </c>
      <c r="BS340" s="2">
        <v>0</v>
      </c>
      <c r="BT340" s="16"/>
      <c r="BU340" s="18">
        <f t="shared" si="42"/>
        <v>0</v>
      </c>
      <c r="BV340" s="15">
        <v>0</v>
      </c>
      <c r="BW340" s="2">
        <v>0</v>
      </c>
      <c r="BX340" s="2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F340" s="2">
        <v>0</v>
      </c>
      <c r="CG340" s="16"/>
      <c r="CH340" s="18">
        <f t="shared" si="43"/>
        <v>0</v>
      </c>
      <c r="CI340" s="15">
        <v>0</v>
      </c>
      <c r="CJ340" s="2">
        <v>0</v>
      </c>
      <c r="CK340" s="2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Q340" s="2">
        <v>0</v>
      </c>
      <c r="CR340" s="2">
        <v>0</v>
      </c>
      <c r="CS340" s="2">
        <v>0</v>
      </c>
      <c r="CT340" s="16"/>
      <c r="CU340" s="18">
        <f t="shared" si="44"/>
        <v>0</v>
      </c>
    </row>
    <row r="341" spans="1:99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135</v>
      </c>
      <c r="F341" s="87">
        <v>232</v>
      </c>
      <c r="G341" s="51" t="s">
        <v>400</v>
      </c>
      <c r="H341" s="43">
        <v>0</v>
      </c>
      <c r="I341" s="15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16"/>
      <c r="U341" s="18">
        <f t="shared" si="38"/>
        <v>0</v>
      </c>
      <c r="V341" s="15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16"/>
      <c r="AH341" s="18">
        <f t="shared" si="39"/>
        <v>0</v>
      </c>
      <c r="AI341" s="15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T341" s="16"/>
      <c r="AU341" s="18">
        <f t="shared" si="40"/>
        <v>0</v>
      </c>
      <c r="AV341" s="15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F341" s="2">
        <v>0</v>
      </c>
      <c r="BG341" s="16"/>
      <c r="BH341" s="18">
        <f t="shared" si="41"/>
        <v>0</v>
      </c>
      <c r="BI341" s="15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2">
        <v>0</v>
      </c>
      <c r="BR341" s="2">
        <v>0</v>
      </c>
      <c r="BS341" s="2">
        <v>0</v>
      </c>
      <c r="BT341" s="16"/>
      <c r="BU341" s="18">
        <f t="shared" si="42"/>
        <v>0</v>
      </c>
      <c r="BV341" s="15">
        <v>0</v>
      </c>
      <c r="BW341" s="2">
        <v>0</v>
      </c>
      <c r="BX341" s="2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2">
        <v>0</v>
      </c>
      <c r="CE341" s="2">
        <v>0</v>
      </c>
      <c r="CF341" s="2">
        <v>0</v>
      </c>
      <c r="CG341" s="16"/>
      <c r="CH341" s="18">
        <f t="shared" si="43"/>
        <v>0</v>
      </c>
      <c r="CI341" s="15">
        <v>0</v>
      </c>
      <c r="CJ341" s="2">
        <v>0</v>
      </c>
      <c r="CK341" s="2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R341" s="2">
        <v>0</v>
      </c>
      <c r="CS341" s="2">
        <v>0</v>
      </c>
      <c r="CT341" s="16"/>
      <c r="CU341" s="18">
        <f t="shared" si="44"/>
        <v>0</v>
      </c>
    </row>
    <row r="342" spans="1:99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33</v>
      </c>
      <c r="F342" s="87">
        <v>231</v>
      </c>
      <c r="G342" s="51" t="s">
        <v>401</v>
      </c>
      <c r="H342" s="43">
        <v>0</v>
      </c>
      <c r="I342" s="15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16"/>
      <c r="U342" s="18">
        <f t="shared" si="38"/>
        <v>0</v>
      </c>
      <c r="V342" s="15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16"/>
      <c r="AH342" s="18">
        <f t="shared" si="39"/>
        <v>0</v>
      </c>
      <c r="AI342" s="15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16"/>
      <c r="AU342" s="18">
        <f t="shared" si="40"/>
        <v>0</v>
      </c>
      <c r="AV342" s="15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F342" s="2">
        <v>0</v>
      </c>
      <c r="BG342" s="16"/>
      <c r="BH342" s="18">
        <f t="shared" si="41"/>
        <v>0</v>
      </c>
      <c r="BI342" s="15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2">
        <v>0</v>
      </c>
      <c r="BR342" s="2">
        <v>0</v>
      </c>
      <c r="BS342" s="2">
        <v>0</v>
      </c>
      <c r="BT342" s="16"/>
      <c r="BU342" s="18">
        <f t="shared" si="42"/>
        <v>0</v>
      </c>
      <c r="BV342" s="15">
        <v>0</v>
      </c>
      <c r="BW342" s="2">
        <v>0</v>
      </c>
      <c r="BX342" s="2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2">
        <v>0</v>
      </c>
      <c r="CE342" s="2">
        <v>0</v>
      </c>
      <c r="CF342" s="2">
        <v>0</v>
      </c>
      <c r="CG342" s="16"/>
      <c r="CH342" s="18">
        <f t="shared" si="43"/>
        <v>0</v>
      </c>
      <c r="CI342" s="15">
        <v>0</v>
      </c>
      <c r="CJ342" s="2">
        <v>0</v>
      </c>
      <c r="CK342" s="2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Q342" s="2">
        <v>0</v>
      </c>
      <c r="CR342" s="2">
        <v>0</v>
      </c>
      <c r="CS342" s="2">
        <v>0</v>
      </c>
      <c r="CT342" s="16"/>
      <c r="CU342" s="18">
        <f t="shared" si="44"/>
        <v>0</v>
      </c>
    </row>
    <row r="343" spans="1:99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87">
        <v>230</v>
      </c>
      <c r="G343" s="51" t="s">
        <v>402</v>
      </c>
      <c r="H343" s="43">
        <v>0</v>
      </c>
      <c r="I343" s="15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16"/>
      <c r="U343" s="18">
        <f t="shared" si="38"/>
        <v>0</v>
      </c>
      <c r="V343" s="15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16"/>
      <c r="AH343" s="18">
        <f t="shared" si="39"/>
        <v>0</v>
      </c>
      <c r="AI343" s="15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S343" s="2">
        <v>0</v>
      </c>
      <c r="AT343" s="16"/>
      <c r="AU343" s="18">
        <f t="shared" si="40"/>
        <v>0</v>
      </c>
      <c r="AV343" s="15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E343" s="2">
        <v>0</v>
      </c>
      <c r="BF343" s="2">
        <v>0</v>
      </c>
      <c r="BG343" s="16"/>
      <c r="BH343" s="18">
        <f t="shared" si="41"/>
        <v>0</v>
      </c>
      <c r="BI343" s="15">
        <v>0</v>
      </c>
      <c r="BJ343" s="2">
        <v>0</v>
      </c>
      <c r="BK343" s="2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Q343" s="2">
        <v>0</v>
      </c>
      <c r="BR343" s="2">
        <v>0</v>
      </c>
      <c r="BS343" s="2">
        <v>0</v>
      </c>
      <c r="BT343" s="16"/>
      <c r="BU343" s="18">
        <f t="shared" si="42"/>
        <v>0</v>
      </c>
      <c r="BV343" s="15">
        <v>0</v>
      </c>
      <c r="BW343" s="2">
        <v>0</v>
      </c>
      <c r="BX343" s="2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D343" s="2">
        <v>0</v>
      </c>
      <c r="CE343" s="2">
        <v>0</v>
      </c>
      <c r="CF343" s="2">
        <v>0</v>
      </c>
      <c r="CG343" s="16"/>
      <c r="CH343" s="18">
        <f t="shared" si="43"/>
        <v>0</v>
      </c>
      <c r="CI343" s="15">
        <v>0</v>
      </c>
      <c r="CJ343" s="2">
        <v>0</v>
      </c>
      <c r="CK343" s="2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Q343" s="2">
        <v>0</v>
      </c>
      <c r="CR343" s="2">
        <v>0</v>
      </c>
      <c r="CS343" s="2">
        <v>0</v>
      </c>
      <c r="CT343" s="16"/>
      <c r="CU343" s="18">
        <f t="shared" si="44"/>
        <v>0</v>
      </c>
    </row>
    <row r="344" spans="1:99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87">
        <v>234</v>
      </c>
      <c r="G344" s="51" t="s">
        <v>403</v>
      </c>
      <c r="H344" s="43">
        <v>0</v>
      </c>
      <c r="I344" s="15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16"/>
      <c r="U344" s="18">
        <f t="shared" si="38"/>
        <v>0</v>
      </c>
      <c r="V344" s="15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16"/>
      <c r="AH344" s="18">
        <f t="shared" si="39"/>
        <v>0</v>
      </c>
      <c r="AI344" s="15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AT344" s="16"/>
      <c r="AU344" s="18">
        <f t="shared" si="40"/>
        <v>0</v>
      </c>
      <c r="AV344" s="15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F344" s="2">
        <v>0</v>
      </c>
      <c r="BG344" s="16"/>
      <c r="BH344" s="18">
        <f t="shared" si="41"/>
        <v>0</v>
      </c>
      <c r="BI344" s="15">
        <v>0</v>
      </c>
      <c r="BJ344" s="2">
        <v>0</v>
      </c>
      <c r="BK344" s="2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2">
        <v>0</v>
      </c>
      <c r="BR344" s="2">
        <v>0</v>
      </c>
      <c r="BS344" s="2">
        <v>0</v>
      </c>
      <c r="BT344" s="16"/>
      <c r="BU344" s="18">
        <f t="shared" si="42"/>
        <v>0</v>
      </c>
      <c r="BV344" s="15">
        <v>0</v>
      </c>
      <c r="BW344" s="2">
        <v>0</v>
      </c>
      <c r="BX344" s="2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D344" s="2">
        <v>0</v>
      </c>
      <c r="CE344" s="2">
        <v>0</v>
      </c>
      <c r="CF344" s="2">
        <v>0</v>
      </c>
      <c r="CG344" s="16"/>
      <c r="CH344" s="18">
        <f t="shared" si="43"/>
        <v>0</v>
      </c>
      <c r="CI344" s="15">
        <v>0</v>
      </c>
      <c r="CJ344" s="2">
        <v>0</v>
      </c>
      <c r="CK344" s="2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Q344" s="2">
        <v>0</v>
      </c>
      <c r="CR344" s="2">
        <v>0</v>
      </c>
      <c r="CS344" s="2">
        <v>0</v>
      </c>
      <c r="CT344" s="16"/>
      <c r="CU344" s="18">
        <f t="shared" si="44"/>
        <v>0</v>
      </c>
    </row>
    <row r="345" spans="1:99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87">
        <v>227</v>
      </c>
      <c r="G345" s="51" t="s">
        <v>404</v>
      </c>
      <c r="H345" s="43">
        <v>0</v>
      </c>
      <c r="I345" s="15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16"/>
      <c r="U345" s="18">
        <f t="shared" si="38"/>
        <v>0</v>
      </c>
      <c r="V345" s="15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16"/>
      <c r="AH345" s="18">
        <f t="shared" si="39"/>
        <v>0</v>
      </c>
      <c r="AI345" s="15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16"/>
      <c r="AU345" s="18">
        <f t="shared" si="40"/>
        <v>0</v>
      </c>
      <c r="AV345" s="15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F345" s="2">
        <v>0</v>
      </c>
      <c r="BG345" s="16"/>
      <c r="BH345" s="18">
        <f t="shared" si="41"/>
        <v>0</v>
      </c>
      <c r="BI345" s="15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2">
        <v>0</v>
      </c>
      <c r="BR345" s="2">
        <v>0</v>
      </c>
      <c r="BS345" s="2">
        <v>0</v>
      </c>
      <c r="BT345" s="16"/>
      <c r="BU345" s="18">
        <f t="shared" si="42"/>
        <v>0</v>
      </c>
      <c r="BV345" s="15">
        <v>0</v>
      </c>
      <c r="BW345" s="2">
        <v>0</v>
      </c>
      <c r="BX345" s="2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F345" s="2">
        <v>0</v>
      </c>
      <c r="CG345" s="16"/>
      <c r="CH345" s="18">
        <f t="shared" si="43"/>
        <v>0</v>
      </c>
      <c r="CI345" s="15">
        <v>0</v>
      </c>
      <c r="CJ345" s="2">
        <v>0</v>
      </c>
      <c r="CK345" s="2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0</v>
      </c>
      <c r="CR345" s="2">
        <v>0</v>
      </c>
      <c r="CS345" s="2">
        <v>0</v>
      </c>
      <c r="CT345" s="16"/>
      <c r="CU345" s="18">
        <f t="shared" si="44"/>
        <v>0</v>
      </c>
    </row>
    <row r="346" spans="1:99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87">
        <v>226</v>
      </c>
      <c r="G346" s="51" t="s">
        <v>405</v>
      </c>
      <c r="H346" s="43">
        <v>0</v>
      </c>
      <c r="I346" s="15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16"/>
      <c r="U346" s="18">
        <f t="shared" si="38"/>
        <v>0</v>
      </c>
      <c r="V346" s="15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16"/>
      <c r="AH346" s="18">
        <f t="shared" si="39"/>
        <v>0</v>
      </c>
      <c r="AI346" s="15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AT346" s="16"/>
      <c r="AU346" s="18">
        <f t="shared" si="40"/>
        <v>0</v>
      </c>
      <c r="AV346" s="15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F346" s="2">
        <v>0</v>
      </c>
      <c r="BG346" s="16"/>
      <c r="BH346" s="18">
        <f t="shared" si="41"/>
        <v>0</v>
      </c>
      <c r="BI346" s="15">
        <v>0</v>
      </c>
      <c r="BJ346" s="2">
        <v>0</v>
      </c>
      <c r="BK346" s="2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2">
        <v>0</v>
      </c>
      <c r="BR346" s="2">
        <v>0</v>
      </c>
      <c r="BS346" s="2">
        <v>0</v>
      </c>
      <c r="BT346" s="16"/>
      <c r="BU346" s="18">
        <f t="shared" si="42"/>
        <v>0</v>
      </c>
      <c r="BV346" s="15">
        <v>0</v>
      </c>
      <c r="BW346" s="2">
        <v>0</v>
      </c>
      <c r="BX346" s="2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2">
        <v>0</v>
      </c>
      <c r="CE346" s="2">
        <v>0</v>
      </c>
      <c r="CF346" s="2">
        <v>0</v>
      </c>
      <c r="CG346" s="16"/>
      <c r="CH346" s="18">
        <f t="shared" si="43"/>
        <v>0</v>
      </c>
      <c r="CI346" s="15">
        <v>0</v>
      </c>
      <c r="CJ346" s="2">
        <v>0</v>
      </c>
      <c r="CK346" s="2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Q346" s="2">
        <v>0</v>
      </c>
      <c r="CR346" s="2">
        <v>0</v>
      </c>
      <c r="CS346" s="2">
        <v>0</v>
      </c>
      <c r="CT346" s="16"/>
      <c r="CU346" s="18">
        <f t="shared" si="44"/>
        <v>0</v>
      </c>
    </row>
    <row r="347" spans="1:99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87">
        <v>9720</v>
      </c>
      <c r="G347" s="51" t="s">
        <v>406</v>
      </c>
      <c r="H347" s="43">
        <v>0</v>
      </c>
      <c r="I347" s="15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16"/>
      <c r="U347" s="18">
        <f t="shared" si="38"/>
        <v>0</v>
      </c>
      <c r="V347" s="15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16"/>
      <c r="AH347" s="18">
        <f t="shared" si="39"/>
        <v>0</v>
      </c>
      <c r="AI347" s="15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S347" s="2">
        <v>0</v>
      </c>
      <c r="AT347" s="16"/>
      <c r="AU347" s="18">
        <f t="shared" si="40"/>
        <v>0</v>
      </c>
      <c r="AV347" s="15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F347" s="2">
        <v>0</v>
      </c>
      <c r="BG347" s="16"/>
      <c r="BH347" s="18">
        <f t="shared" si="41"/>
        <v>0</v>
      </c>
      <c r="BI347" s="15">
        <v>0</v>
      </c>
      <c r="BJ347" s="2">
        <v>0</v>
      </c>
      <c r="BK347" s="2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2">
        <v>0</v>
      </c>
      <c r="BR347" s="2">
        <v>0</v>
      </c>
      <c r="BS347" s="2">
        <v>0</v>
      </c>
      <c r="BT347" s="16"/>
      <c r="BU347" s="18">
        <f t="shared" si="42"/>
        <v>0</v>
      </c>
      <c r="BV347" s="15">
        <v>0</v>
      </c>
      <c r="BW347" s="2">
        <v>0</v>
      </c>
      <c r="BX347" s="2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2">
        <v>0</v>
      </c>
      <c r="CE347" s="2">
        <v>0</v>
      </c>
      <c r="CF347" s="2">
        <v>0</v>
      </c>
      <c r="CG347" s="16"/>
      <c r="CH347" s="18">
        <f t="shared" si="43"/>
        <v>0</v>
      </c>
      <c r="CI347" s="15">
        <v>0</v>
      </c>
      <c r="CJ347" s="2">
        <v>0</v>
      </c>
      <c r="CK347" s="2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Q347" s="2">
        <v>0</v>
      </c>
      <c r="CR347" s="2">
        <v>0</v>
      </c>
      <c r="CS347" s="2">
        <v>0</v>
      </c>
      <c r="CT347" s="16"/>
      <c r="CU347" s="18">
        <f t="shared" si="44"/>
        <v>0</v>
      </c>
    </row>
    <row r="348" spans="1:99" ht="13.05" customHeight="1" x14ac:dyDescent="0.2">
      <c r="A348" s="47" t="s">
        <v>15</v>
      </c>
      <c r="B348" s="47" t="s">
        <v>407</v>
      </c>
      <c r="C348" s="47" t="s">
        <v>15</v>
      </c>
      <c r="D348" s="47" t="s">
        <v>407</v>
      </c>
      <c r="E348" s="48" t="s">
        <v>33</v>
      </c>
      <c r="F348" s="87">
        <v>25338</v>
      </c>
      <c r="G348" s="51" t="s">
        <v>408</v>
      </c>
      <c r="H348" s="43">
        <v>0</v>
      </c>
      <c r="I348" s="15">
        <v>0</v>
      </c>
      <c r="J348" s="2">
        <v>0</v>
      </c>
      <c r="K348" s="2">
        <v>15</v>
      </c>
      <c r="L348" s="2">
        <v>0</v>
      </c>
      <c r="M348" s="2">
        <v>18</v>
      </c>
      <c r="N348" s="2">
        <v>8</v>
      </c>
      <c r="O348" s="2">
        <v>4</v>
      </c>
      <c r="P348" s="2">
        <v>2</v>
      </c>
      <c r="Q348" s="2">
        <v>1</v>
      </c>
      <c r="R348" s="2">
        <v>1</v>
      </c>
      <c r="S348" s="2">
        <v>0</v>
      </c>
      <c r="T348" s="16"/>
      <c r="U348" s="18">
        <f t="shared" si="38"/>
        <v>49</v>
      </c>
      <c r="V348" s="15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1</v>
      </c>
      <c r="AF348" s="2">
        <v>0</v>
      </c>
      <c r="AG348" s="16"/>
      <c r="AH348" s="18">
        <f t="shared" si="39"/>
        <v>1</v>
      </c>
      <c r="AI348" s="15">
        <v>0</v>
      </c>
      <c r="AJ348" s="2">
        <v>0</v>
      </c>
      <c r="AK348" s="2">
        <v>15</v>
      </c>
      <c r="AL348" s="2">
        <v>0</v>
      </c>
      <c r="AM348" s="2">
        <v>18</v>
      </c>
      <c r="AN348" s="2">
        <v>7</v>
      </c>
      <c r="AO348" s="2">
        <v>4</v>
      </c>
      <c r="AP348" s="2">
        <v>2</v>
      </c>
      <c r="AQ348" s="2">
        <v>1</v>
      </c>
      <c r="AR348" s="2">
        <v>1</v>
      </c>
      <c r="AS348" s="2">
        <v>0</v>
      </c>
      <c r="AT348" s="16"/>
      <c r="AU348" s="18">
        <f t="shared" si="40"/>
        <v>48</v>
      </c>
      <c r="AV348" s="15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F348" s="2">
        <v>0</v>
      </c>
      <c r="BG348" s="16"/>
      <c r="BH348" s="18">
        <f t="shared" si="41"/>
        <v>0</v>
      </c>
      <c r="BI348" s="15">
        <v>0</v>
      </c>
      <c r="BJ348" s="2">
        <v>0</v>
      </c>
      <c r="BK348" s="2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Q348" s="2">
        <v>0</v>
      </c>
      <c r="BR348" s="2">
        <v>0</v>
      </c>
      <c r="BS348" s="2">
        <v>0</v>
      </c>
      <c r="BT348" s="16"/>
      <c r="BU348" s="18">
        <f t="shared" si="42"/>
        <v>0</v>
      </c>
      <c r="BV348" s="15">
        <v>0</v>
      </c>
      <c r="BW348" s="2">
        <v>0</v>
      </c>
      <c r="BX348" s="2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D348" s="2">
        <v>0</v>
      </c>
      <c r="CE348" s="2">
        <v>0</v>
      </c>
      <c r="CF348" s="2">
        <v>0</v>
      </c>
      <c r="CG348" s="16"/>
      <c r="CH348" s="18">
        <f t="shared" si="43"/>
        <v>0</v>
      </c>
      <c r="CI348" s="15">
        <v>0</v>
      </c>
      <c r="CJ348" s="2">
        <v>0</v>
      </c>
      <c r="CK348" s="2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Q348" s="2">
        <v>0</v>
      </c>
      <c r="CR348" s="2">
        <v>0</v>
      </c>
      <c r="CS348" s="2">
        <v>0</v>
      </c>
      <c r="CT348" s="16"/>
      <c r="CU348" s="18">
        <f t="shared" si="44"/>
        <v>0</v>
      </c>
    </row>
    <row r="349" spans="1:99" ht="13.05" customHeight="1" x14ac:dyDescent="0.2">
      <c r="A349" s="47" t="s">
        <v>15</v>
      </c>
      <c r="B349" s="47" t="s">
        <v>16</v>
      </c>
      <c r="C349" s="47" t="s">
        <v>15</v>
      </c>
      <c r="D349" s="47" t="s">
        <v>16</v>
      </c>
      <c r="E349" s="48" t="s">
        <v>33</v>
      </c>
      <c r="F349" s="87">
        <v>25393</v>
      </c>
      <c r="G349" s="51" t="s">
        <v>409</v>
      </c>
      <c r="H349" s="43">
        <v>0</v>
      </c>
      <c r="I349" s="15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16"/>
      <c r="U349" s="18">
        <f t="shared" si="38"/>
        <v>0</v>
      </c>
      <c r="V349" s="15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16"/>
      <c r="AH349" s="18">
        <f t="shared" si="39"/>
        <v>0</v>
      </c>
      <c r="AI349" s="15">
        <v>0</v>
      </c>
      <c r="AJ349" s="2">
        <v>0</v>
      </c>
      <c r="AK349" s="2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Q349" s="2">
        <v>0</v>
      </c>
      <c r="AR349" s="2">
        <v>0</v>
      </c>
      <c r="AS349" s="2">
        <v>0</v>
      </c>
      <c r="AT349" s="16"/>
      <c r="AU349" s="18">
        <f t="shared" si="40"/>
        <v>0</v>
      </c>
      <c r="AV349" s="15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F349" s="2">
        <v>0</v>
      </c>
      <c r="BG349" s="16"/>
      <c r="BH349" s="18">
        <f t="shared" si="41"/>
        <v>0</v>
      </c>
      <c r="BI349" s="15">
        <v>0</v>
      </c>
      <c r="BJ349" s="2">
        <v>0</v>
      </c>
      <c r="BK349" s="2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Q349" s="2">
        <v>0</v>
      </c>
      <c r="BR349" s="2">
        <v>0</v>
      </c>
      <c r="BS349" s="2">
        <v>0</v>
      </c>
      <c r="BT349" s="16"/>
      <c r="BU349" s="18">
        <f t="shared" si="42"/>
        <v>0</v>
      </c>
      <c r="BV349" s="15">
        <v>0</v>
      </c>
      <c r="BW349" s="2">
        <v>0</v>
      </c>
      <c r="BX349" s="2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D349" s="2">
        <v>0</v>
      </c>
      <c r="CE349" s="2">
        <v>0</v>
      </c>
      <c r="CF349" s="2">
        <v>0</v>
      </c>
      <c r="CG349" s="16"/>
      <c r="CH349" s="18">
        <f t="shared" si="43"/>
        <v>0</v>
      </c>
      <c r="CI349" s="15">
        <v>0</v>
      </c>
      <c r="CJ349" s="2">
        <v>0</v>
      </c>
      <c r="CK349" s="2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Q349" s="2">
        <v>0</v>
      </c>
      <c r="CR349" s="2">
        <v>0</v>
      </c>
      <c r="CS349" s="2">
        <v>0</v>
      </c>
      <c r="CT349" s="16"/>
      <c r="CU349" s="18">
        <f t="shared" si="44"/>
        <v>0</v>
      </c>
    </row>
    <row r="350" spans="1:99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87">
        <v>7458</v>
      </c>
      <c r="G350" s="51" t="s">
        <v>150</v>
      </c>
      <c r="H350" s="43">
        <v>0</v>
      </c>
      <c r="I350" s="15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16"/>
      <c r="U350" s="18">
        <f t="shared" si="38"/>
        <v>0</v>
      </c>
      <c r="V350" s="15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F350" s="2">
        <v>0</v>
      </c>
      <c r="AG350" s="16"/>
      <c r="AH350" s="18">
        <f t="shared" si="39"/>
        <v>0</v>
      </c>
      <c r="AI350" s="15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R350" s="2">
        <v>0</v>
      </c>
      <c r="AS350" s="2">
        <v>0</v>
      </c>
      <c r="AT350" s="16"/>
      <c r="AU350" s="18">
        <f t="shared" si="40"/>
        <v>0</v>
      </c>
      <c r="AV350" s="15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E350" s="2">
        <v>0</v>
      </c>
      <c r="BF350" s="2">
        <v>0</v>
      </c>
      <c r="BG350" s="16"/>
      <c r="BH350" s="18">
        <f t="shared" si="41"/>
        <v>0</v>
      </c>
      <c r="BI350" s="15">
        <v>0</v>
      </c>
      <c r="BJ350" s="2">
        <v>0</v>
      </c>
      <c r="BK350" s="2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Q350" s="2">
        <v>0</v>
      </c>
      <c r="BR350" s="2">
        <v>0</v>
      </c>
      <c r="BS350" s="2">
        <v>0</v>
      </c>
      <c r="BT350" s="16"/>
      <c r="BU350" s="18">
        <f t="shared" si="42"/>
        <v>0</v>
      </c>
      <c r="BV350" s="15">
        <v>0</v>
      </c>
      <c r="BW350" s="2">
        <v>0</v>
      </c>
      <c r="BX350" s="2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D350" s="2">
        <v>0</v>
      </c>
      <c r="CE350" s="2">
        <v>0</v>
      </c>
      <c r="CF350" s="2">
        <v>0</v>
      </c>
      <c r="CG350" s="16"/>
      <c r="CH350" s="18">
        <f t="shared" si="43"/>
        <v>0</v>
      </c>
      <c r="CI350" s="15">
        <v>0</v>
      </c>
      <c r="CJ350" s="2">
        <v>0</v>
      </c>
      <c r="CK350" s="2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Q350" s="2">
        <v>0</v>
      </c>
      <c r="CR350" s="2">
        <v>0</v>
      </c>
      <c r="CS350" s="2">
        <v>0</v>
      </c>
      <c r="CT350" s="16"/>
      <c r="CU350" s="18">
        <f t="shared" si="44"/>
        <v>0</v>
      </c>
    </row>
    <row r="351" spans="1:99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87">
        <v>26168</v>
      </c>
      <c r="G351" s="51" t="s">
        <v>410</v>
      </c>
      <c r="H351" s="43">
        <v>0</v>
      </c>
      <c r="I351" s="15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16"/>
      <c r="U351" s="18">
        <f t="shared" si="38"/>
        <v>0</v>
      </c>
      <c r="V351" s="15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16"/>
      <c r="AH351" s="18">
        <f t="shared" si="39"/>
        <v>0</v>
      </c>
      <c r="AI351" s="15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S351" s="2">
        <v>0</v>
      </c>
      <c r="AT351" s="16"/>
      <c r="AU351" s="18">
        <f t="shared" si="40"/>
        <v>0</v>
      </c>
      <c r="AV351" s="15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2">
        <v>0</v>
      </c>
      <c r="BF351" s="2">
        <v>0</v>
      </c>
      <c r="BG351" s="16"/>
      <c r="BH351" s="18">
        <f t="shared" si="41"/>
        <v>0</v>
      </c>
      <c r="BI351" s="15">
        <v>0</v>
      </c>
      <c r="BJ351" s="2">
        <v>0</v>
      </c>
      <c r="BK351" s="2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2">
        <v>0</v>
      </c>
      <c r="BR351" s="2">
        <v>0</v>
      </c>
      <c r="BS351" s="2">
        <v>0</v>
      </c>
      <c r="BT351" s="16"/>
      <c r="BU351" s="18">
        <f t="shared" si="42"/>
        <v>0</v>
      </c>
      <c r="BV351" s="15">
        <v>0</v>
      </c>
      <c r="BW351" s="2">
        <v>0</v>
      </c>
      <c r="BX351" s="2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D351" s="2">
        <v>0</v>
      </c>
      <c r="CE351" s="2">
        <v>0</v>
      </c>
      <c r="CF351" s="2">
        <v>0</v>
      </c>
      <c r="CG351" s="16"/>
      <c r="CH351" s="18">
        <f t="shared" si="43"/>
        <v>0</v>
      </c>
      <c r="CI351" s="15">
        <v>0</v>
      </c>
      <c r="CJ351" s="2">
        <v>0</v>
      </c>
      <c r="CK351" s="2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Q351" s="2">
        <v>0</v>
      </c>
      <c r="CR351" s="2">
        <v>0</v>
      </c>
      <c r="CS351" s="2">
        <v>0</v>
      </c>
      <c r="CT351" s="16"/>
      <c r="CU351" s="18">
        <f t="shared" si="44"/>
        <v>0</v>
      </c>
    </row>
    <row r="352" spans="1:99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87">
        <v>31672</v>
      </c>
      <c r="G352" s="51" t="s">
        <v>566</v>
      </c>
      <c r="H352" s="43">
        <v>0</v>
      </c>
      <c r="I352" s="15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16"/>
      <c r="U352" s="18">
        <f t="shared" si="38"/>
        <v>0</v>
      </c>
      <c r="V352" s="15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16"/>
      <c r="AH352" s="18">
        <f t="shared" si="39"/>
        <v>0</v>
      </c>
      <c r="AI352" s="15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S352" s="2">
        <v>0</v>
      </c>
      <c r="AT352" s="16"/>
      <c r="AU352" s="18">
        <f t="shared" si="40"/>
        <v>0</v>
      </c>
      <c r="AV352" s="15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F352" s="2">
        <v>0</v>
      </c>
      <c r="BG352" s="16"/>
      <c r="BH352" s="18">
        <f t="shared" si="41"/>
        <v>0</v>
      </c>
      <c r="BI352" s="15">
        <v>0</v>
      </c>
      <c r="BJ352" s="2">
        <v>0</v>
      </c>
      <c r="BK352" s="2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2">
        <v>0</v>
      </c>
      <c r="BR352" s="2">
        <v>0</v>
      </c>
      <c r="BS352" s="2">
        <v>0</v>
      </c>
      <c r="BT352" s="16"/>
      <c r="BU352" s="18">
        <f t="shared" si="42"/>
        <v>0</v>
      </c>
      <c r="BV352" s="15">
        <v>0</v>
      </c>
      <c r="BW352" s="2">
        <v>0</v>
      </c>
      <c r="BX352" s="2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D352" s="2">
        <v>0</v>
      </c>
      <c r="CE352" s="2">
        <v>0</v>
      </c>
      <c r="CF352" s="2">
        <v>0</v>
      </c>
      <c r="CG352" s="16"/>
      <c r="CH352" s="18">
        <f t="shared" si="43"/>
        <v>0</v>
      </c>
      <c r="CI352" s="15">
        <v>0</v>
      </c>
      <c r="CJ352" s="2">
        <v>0</v>
      </c>
      <c r="CK352" s="2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Q352" s="2">
        <v>0</v>
      </c>
      <c r="CR352" s="2">
        <v>0</v>
      </c>
      <c r="CS352" s="2">
        <v>0</v>
      </c>
      <c r="CT352" s="16"/>
      <c r="CU352" s="18">
        <f t="shared" si="44"/>
        <v>0</v>
      </c>
    </row>
    <row r="353" spans="1:99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90">
        <v>26697</v>
      </c>
      <c r="G353" s="51" t="s">
        <v>411</v>
      </c>
      <c r="H353" s="43">
        <v>0</v>
      </c>
      <c r="I353" s="15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16"/>
      <c r="U353" s="18">
        <f t="shared" si="38"/>
        <v>0</v>
      </c>
      <c r="V353" s="15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0</v>
      </c>
      <c r="AG353" s="16"/>
      <c r="AH353" s="18">
        <f t="shared" si="39"/>
        <v>0</v>
      </c>
      <c r="AI353" s="15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R353" s="2">
        <v>0</v>
      </c>
      <c r="AS353" s="2">
        <v>0</v>
      </c>
      <c r="AT353" s="16"/>
      <c r="AU353" s="18">
        <f t="shared" si="40"/>
        <v>0</v>
      </c>
      <c r="AV353" s="15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E353" s="2">
        <v>0</v>
      </c>
      <c r="BF353" s="2">
        <v>0</v>
      </c>
      <c r="BG353" s="16"/>
      <c r="BH353" s="18">
        <f t="shared" si="41"/>
        <v>0</v>
      </c>
      <c r="BI353" s="15">
        <v>0</v>
      </c>
      <c r="BJ353" s="2">
        <v>0</v>
      </c>
      <c r="BK353" s="2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Q353" s="2">
        <v>0</v>
      </c>
      <c r="BR353" s="2">
        <v>0</v>
      </c>
      <c r="BS353" s="2">
        <v>0</v>
      </c>
      <c r="BT353" s="16"/>
      <c r="BU353" s="18">
        <f t="shared" si="42"/>
        <v>0</v>
      </c>
      <c r="BV353" s="15">
        <v>0</v>
      </c>
      <c r="BW353" s="2">
        <v>0</v>
      </c>
      <c r="BX353" s="2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D353" s="2">
        <v>0</v>
      </c>
      <c r="CE353" s="2">
        <v>0</v>
      </c>
      <c r="CF353" s="2">
        <v>0</v>
      </c>
      <c r="CG353" s="16"/>
      <c r="CH353" s="18">
        <f t="shared" si="43"/>
        <v>0</v>
      </c>
      <c r="CI353" s="15">
        <v>0</v>
      </c>
      <c r="CJ353" s="2">
        <v>0</v>
      </c>
      <c r="CK353" s="2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Q353" s="2">
        <v>0</v>
      </c>
      <c r="CR353" s="2">
        <v>0</v>
      </c>
      <c r="CS353" s="2">
        <v>0</v>
      </c>
      <c r="CT353" s="16"/>
      <c r="CU353" s="18">
        <f t="shared" si="44"/>
        <v>0</v>
      </c>
    </row>
    <row r="354" spans="1:99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87">
        <v>26167</v>
      </c>
      <c r="G354" s="51" t="s">
        <v>412</v>
      </c>
      <c r="H354" s="43">
        <v>0</v>
      </c>
      <c r="I354" s="15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16"/>
      <c r="U354" s="18">
        <f t="shared" si="38"/>
        <v>0</v>
      </c>
      <c r="V354" s="15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G354" s="16"/>
      <c r="AH354" s="18">
        <f t="shared" si="39"/>
        <v>0</v>
      </c>
      <c r="AI354" s="15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  <c r="AQ354" s="2">
        <v>0</v>
      </c>
      <c r="AR354" s="2">
        <v>0</v>
      </c>
      <c r="AS354" s="2">
        <v>0</v>
      </c>
      <c r="AT354" s="16"/>
      <c r="AU354" s="18">
        <f t="shared" si="40"/>
        <v>0</v>
      </c>
      <c r="AV354" s="15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0</v>
      </c>
      <c r="BF354" s="2">
        <v>0</v>
      </c>
      <c r="BG354" s="16"/>
      <c r="BH354" s="18">
        <f t="shared" si="41"/>
        <v>0</v>
      </c>
      <c r="BI354" s="15">
        <v>0</v>
      </c>
      <c r="BJ354" s="2">
        <v>0</v>
      </c>
      <c r="BK354" s="2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Q354" s="2">
        <v>0</v>
      </c>
      <c r="BR354" s="2">
        <v>0</v>
      </c>
      <c r="BS354" s="2">
        <v>0</v>
      </c>
      <c r="BT354" s="16"/>
      <c r="BU354" s="18">
        <f t="shared" si="42"/>
        <v>0</v>
      </c>
      <c r="BV354" s="15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E354" s="2">
        <v>0</v>
      </c>
      <c r="CF354" s="2">
        <v>0</v>
      </c>
      <c r="CG354" s="16"/>
      <c r="CH354" s="18">
        <f t="shared" si="43"/>
        <v>0</v>
      </c>
      <c r="CI354" s="15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0</v>
      </c>
      <c r="CS354" s="2">
        <v>0</v>
      </c>
      <c r="CT354" s="16"/>
      <c r="CU354" s="18">
        <f t="shared" si="44"/>
        <v>0</v>
      </c>
    </row>
    <row r="355" spans="1:99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40</v>
      </c>
      <c r="F355" s="87">
        <v>28374</v>
      </c>
      <c r="G355" s="51" t="s">
        <v>563</v>
      </c>
      <c r="H355" s="43">
        <v>0</v>
      </c>
      <c r="I355" s="15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16"/>
      <c r="U355" s="18">
        <f t="shared" si="38"/>
        <v>0</v>
      </c>
      <c r="V355" s="15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G355" s="16"/>
      <c r="AH355" s="18">
        <f t="shared" si="39"/>
        <v>0</v>
      </c>
      <c r="AI355" s="15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S355" s="2">
        <v>0</v>
      </c>
      <c r="AT355" s="16"/>
      <c r="AU355" s="18">
        <f t="shared" si="40"/>
        <v>0</v>
      </c>
      <c r="AV355" s="15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2">
        <v>0</v>
      </c>
      <c r="BF355" s="2">
        <v>0</v>
      </c>
      <c r="BG355" s="16"/>
      <c r="BH355" s="18">
        <f t="shared" si="41"/>
        <v>0</v>
      </c>
      <c r="BI355" s="15">
        <v>0</v>
      </c>
      <c r="BJ355" s="2">
        <v>0</v>
      </c>
      <c r="BK355" s="2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2">
        <v>0</v>
      </c>
      <c r="BR355" s="2">
        <v>0</v>
      </c>
      <c r="BS355" s="2">
        <v>0</v>
      </c>
      <c r="BT355" s="16"/>
      <c r="BU355" s="18">
        <f t="shared" si="42"/>
        <v>0</v>
      </c>
      <c r="BV355" s="15">
        <v>0</v>
      </c>
      <c r="BW355" s="2">
        <v>0</v>
      </c>
      <c r="BX355" s="2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2">
        <v>0</v>
      </c>
      <c r="CE355" s="2">
        <v>0</v>
      </c>
      <c r="CF355" s="2">
        <v>0</v>
      </c>
      <c r="CG355" s="16"/>
      <c r="CH355" s="18">
        <f t="shared" si="43"/>
        <v>0</v>
      </c>
      <c r="CI355" s="15">
        <v>0</v>
      </c>
      <c r="CJ355" s="2">
        <v>0</v>
      </c>
      <c r="CK355" s="2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Q355" s="2">
        <v>0</v>
      </c>
      <c r="CR355" s="2">
        <v>0</v>
      </c>
      <c r="CS355" s="2">
        <v>0</v>
      </c>
      <c r="CT355" s="16"/>
      <c r="CU355" s="18">
        <f t="shared" si="44"/>
        <v>0</v>
      </c>
    </row>
    <row r="356" spans="1:99" ht="13.05" customHeight="1" x14ac:dyDescent="0.2">
      <c r="A356" s="47" t="s">
        <v>15</v>
      </c>
      <c r="B356" s="47" t="s">
        <v>16</v>
      </c>
      <c r="C356" s="47" t="s">
        <v>15</v>
      </c>
      <c r="D356" s="47" t="s">
        <v>9</v>
      </c>
      <c r="E356" s="48" t="s">
        <v>29</v>
      </c>
      <c r="F356" s="87">
        <v>31157</v>
      </c>
      <c r="G356" s="51" t="s">
        <v>413</v>
      </c>
      <c r="H356" s="43">
        <v>0</v>
      </c>
      <c r="I356" s="15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16"/>
      <c r="U356" s="18">
        <f t="shared" si="38"/>
        <v>0</v>
      </c>
      <c r="V356" s="15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16"/>
      <c r="AH356" s="18">
        <f t="shared" si="39"/>
        <v>0</v>
      </c>
      <c r="AI356" s="15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R356" s="2">
        <v>0</v>
      </c>
      <c r="AS356" s="2">
        <v>0</v>
      </c>
      <c r="AT356" s="16"/>
      <c r="AU356" s="18">
        <f t="shared" si="40"/>
        <v>0</v>
      </c>
      <c r="AV356" s="15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2">
        <v>0</v>
      </c>
      <c r="BF356" s="2">
        <v>0</v>
      </c>
      <c r="BG356" s="16"/>
      <c r="BH356" s="18">
        <f t="shared" si="41"/>
        <v>0</v>
      </c>
      <c r="BI356" s="15">
        <v>0</v>
      </c>
      <c r="BJ356" s="2">
        <v>0</v>
      </c>
      <c r="BK356" s="2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2">
        <v>0</v>
      </c>
      <c r="BR356" s="2">
        <v>0</v>
      </c>
      <c r="BS356" s="2">
        <v>0</v>
      </c>
      <c r="BT356" s="16"/>
      <c r="BU356" s="18">
        <f t="shared" si="42"/>
        <v>0</v>
      </c>
      <c r="BV356" s="15">
        <v>0</v>
      </c>
      <c r="BW356" s="2">
        <v>0</v>
      </c>
      <c r="BX356" s="2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0</v>
      </c>
      <c r="CE356" s="2">
        <v>0</v>
      </c>
      <c r="CF356" s="2">
        <v>0</v>
      </c>
      <c r="CG356" s="16"/>
      <c r="CH356" s="18">
        <f t="shared" si="43"/>
        <v>0</v>
      </c>
      <c r="CI356" s="15">
        <v>0</v>
      </c>
      <c r="CJ356" s="2">
        <v>0</v>
      </c>
      <c r="CK356" s="2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Q356" s="2">
        <v>0</v>
      </c>
      <c r="CR356" s="2">
        <v>0</v>
      </c>
      <c r="CS356" s="2">
        <v>0</v>
      </c>
      <c r="CT356" s="16"/>
      <c r="CU356" s="18">
        <f t="shared" si="44"/>
        <v>0</v>
      </c>
    </row>
    <row r="357" spans="1:99" ht="13.05" customHeight="1" x14ac:dyDescent="0.2">
      <c r="A357" s="47" t="s">
        <v>15</v>
      </c>
      <c r="B357" s="47" t="s">
        <v>414</v>
      </c>
      <c r="C357" s="47" t="s">
        <v>15</v>
      </c>
      <c r="D357" s="47" t="s">
        <v>414</v>
      </c>
      <c r="E357" s="48" t="s">
        <v>135</v>
      </c>
      <c r="F357" s="87">
        <v>209</v>
      </c>
      <c r="G357" s="51" t="s">
        <v>415</v>
      </c>
      <c r="H357" s="43">
        <v>0</v>
      </c>
      <c r="I357" s="15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16"/>
      <c r="U357" s="18">
        <f t="shared" si="38"/>
        <v>0</v>
      </c>
      <c r="V357" s="15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7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G357" s="16"/>
      <c r="AH357" s="18">
        <f t="shared" si="39"/>
        <v>7</v>
      </c>
      <c r="AI357" s="15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S357" s="2">
        <v>0</v>
      </c>
      <c r="AT357" s="16"/>
      <c r="AU357" s="18">
        <f t="shared" si="40"/>
        <v>0</v>
      </c>
      <c r="AV357" s="15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2">
        <v>0</v>
      </c>
      <c r="BF357" s="2">
        <v>0</v>
      </c>
      <c r="BG357" s="16"/>
      <c r="BH357" s="18">
        <f t="shared" si="41"/>
        <v>0</v>
      </c>
      <c r="BI357" s="15">
        <v>0</v>
      </c>
      <c r="BJ357" s="2">
        <v>0</v>
      </c>
      <c r="BK357" s="2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2">
        <v>0</v>
      </c>
      <c r="BR357" s="2">
        <v>0</v>
      </c>
      <c r="BS357" s="2">
        <v>0</v>
      </c>
      <c r="BT357" s="16"/>
      <c r="BU357" s="18">
        <f t="shared" si="42"/>
        <v>0</v>
      </c>
      <c r="BV357" s="15">
        <v>0</v>
      </c>
      <c r="BW357" s="2">
        <v>0</v>
      </c>
      <c r="BX357" s="2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2">
        <v>0</v>
      </c>
      <c r="CE357" s="2">
        <v>0</v>
      </c>
      <c r="CF357" s="2">
        <v>0</v>
      </c>
      <c r="CG357" s="16"/>
      <c r="CH357" s="18">
        <f t="shared" si="43"/>
        <v>0</v>
      </c>
      <c r="CI357" s="15">
        <v>0</v>
      </c>
      <c r="CJ357" s="2">
        <v>0</v>
      </c>
      <c r="CK357" s="2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Q357" s="2">
        <v>0</v>
      </c>
      <c r="CR357" s="2">
        <v>0</v>
      </c>
      <c r="CS357" s="2">
        <v>0</v>
      </c>
      <c r="CT357" s="16"/>
      <c r="CU357" s="18">
        <f t="shared" si="44"/>
        <v>0</v>
      </c>
    </row>
    <row r="358" spans="1:99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33</v>
      </c>
      <c r="F358" s="87">
        <v>208</v>
      </c>
      <c r="G358" s="51" t="s">
        <v>416</v>
      </c>
      <c r="H358" s="43">
        <v>0</v>
      </c>
      <c r="I358" s="15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16"/>
      <c r="U358" s="18">
        <f t="shared" si="38"/>
        <v>0</v>
      </c>
      <c r="V358" s="15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16"/>
      <c r="AH358" s="18">
        <f t="shared" si="39"/>
        <v>0</v>
      </c>
      <c r="AI358" s="15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S358" s="2">
        <v>0</v>
      </c>
      <c r="AT358" s="16"/>
      <c r="AU358" s="18">
        <f t="shared" si="40"/>
        <v>0</v>
      </c>
      <c r="AV358" s="15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E358" s="2">
        <v>0</v>
      </c>
      <c r="BF358" s="2">
        <v>0</v>
      </c>
      <c r="BG358" s="16"/>
      <c r="BH358" s="18">
        <f t="shared" si="41"/>
        <v>0</v>
      </c>
      <c r="BI358" s="15">
        <v>0</v>
      </c>
      <c r="BJ358" s="2">
        <v>0</v>
      </c>
      <c r="BK358" s="2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R358" s="2">
        <v>0</v>
      </c>
      <c r="BS358" s="2">
        <v>0</v>
      </c>
      <c r="BT358" s="16"/>
      <c r="BU358" s="18">
        <f t="shared" si="42"/>
        <v>0</v>
      </c>
      <c r="BV358" s="15">
        <v>0</v>
      </c>
      <c r="BW358" s="2">
        <v>0</v>
      </c>
      <c r="BX358" s="2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F358" s="2">
        <v>0</v>
      </c>
      <c r="CG358" s="16"/>
      <c r="CH358" s="18">
        <f t="shared" si="43"/>
        <v>0</v>
      </c>
      <c r="CI358" s="15">
        <v>0</v>
      </c>
      <c r="CJ358" s="2">
        <v>0</v>
      </c>
      <c r="CK358" s="2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R358" s="2">
        <v>0</v>
      </c>
      <c r="CS358" s="2">
        <v>0</v>
      </c>
      <c r="CT358" s="16"/>
      <c r="CU358" s="18">
        <f t="shared" si="44"/>
        <v>0</v>
      </c>
    </row>
    <row r="359" spans="1:99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87">
        <v>206</v>
      </c>
      <c r="G359" s="51" t="s">
        <v>417</v>
      </c>
      <c r="H359" s="43">
        <v>0</v>
      </c>
      <c r="I359" s="15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16"/>
      <c r="U359" s="18">
        <f t="shared" si="38"/>
        <v>0</v>
      </c>
      <c r="V359" s="15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2">
        <v>0</v>
      </c>
      <c r="AG359" s="16"/>
      <c r="AH359" s="18">
        <f t="shared" si="39"/>
        <v>0</v>
      </c>
      <c r="AI359" s="15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S359" s="2">
        <v>0</v>
      </c>
      <c r="AT359" s="16"/>
      <c r="AU359" s="18">
        <f t="shared" si="40"/>
        <v>0</v>
      </c>
      <c r="AV359" s="15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F359" s="2">
        <v>0</v>
      </c>
      <c r="BG359" s="16"/>
      <c r="BH359" s="18">
        <f t="shared" si="41"/>
        <v>0</v>
      </c>
      <c r="BI359" s="15">
        <v>0</v>
      </c>
      <c r="BJ359" s="2">
        <v>0</v>
      </c>
      <c r="BK359" s="2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Q359" s="2">
        <v>0</v>
      </c>
      <c r="BR359" s="2">
        <v>0</v>
      </c>
      <c r="BS359" s="2">
        <v>0</v>
      </c>
      <c r="BT359" s="16"/>
      <c r="BU359" s="18">
        <f t="shared" si="42"/>
        <v>0</v>
      </c>
      <c r="BV359" s="15">
        <v>0</v>
      </c>
      <c r="BW359" s="2">
        <v>0</v>
      </c>
      <c r="BX359" s="2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D359" s="2">
        <v>0</v>
      </c>
      <c r="CE359" s="2">
        <v>0</v>
      </c>
      <c r="CF359" s="2">
        <v>0</v>
      </c>
      <c r="CG359" s="16"/>
      <c r="CH359" s="18">
        <f t="shared" si="43"/>
        <v>0</v>
      </c>
      <c r="CI359" s="15">
        <v>0</v>
      </c>
      <c r="CJ359" s="2">
        <v>0</v>
      </c>
      <c r="CK359" s="2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Q359" s="2">
        <v>0</v>
      </c>
      <c r="CR359" s="2">
        <v>0</v>
      </c>
      <c r="CS359" s="2">
        <v>0</v>
      </c>
      <c r="CT359" s="16"/>
      <c r="CU359" s="18">
        <f t="shared" si="44"/>
        <v>0</v>
      </c>
    </row>
    <row r="360" spans="1:99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87">
        <v>207</v>
      </c>
      <c r="G360" s="51" t="s">
        <v>418</v>
      </c>
      <c r="H360" s="43">
        <v>0</v>
      </c>
      <c r="I360" s="15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16"/>
      <c r="U360" s="18">
        <f t="shared" si="38"/>
        <v>0</v>
      </c>
      <c r="V360" s="15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F360" s="2">
        <v>0</v>
      </c>
      <c r="AG360" s="16"/>
      <c r="AH360" s="18">
        <f t="shared" si="39"/>
        <v>0</v>
      </c>
      <c r="AI360" s="15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R360" s="2">
        <v>0</v>
      </c>
      <c r="AS360" s="2">
        <v>0</v>
      </c>
      <c r="AT360" s="16"/>
      <c r="AU360" s="18">
        <f t="shared" si="40"/>
        <v>0</v>
      </c>
      <c r="AV360" s="15">
        <v>0</v>
      </c>
      <c r="AW360" s="2">
        <v>0</v>
      </c>
      <c r="AX360" s="2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E360" s="2">
        <v>0</v>
      </c>
      <c r="BF360" s="2">
        <v>0</v>
      </c>
      <c r="BG360" s="16"/>
      <c r="BH360" s="18">
        <f t="shared" si="41"/>
        <v>0</v>
      </c>
      <c r="BI360" s="15">
        <v>0</v>
      </c>
      <c r="BJ360" s="2">
        <v>0</v>
      </c>
      <c r="BK360" s="2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Q360" s="2">
        <v>0</v>
      </c>
      <c r="BR360" s="2">
        <v>0</v>
      </c>
      <c r="BS360" s="2">
        <v>0</v>
      </c>
      <c r="BT360" s="16"/>
      <c r="BU360" s="18">
        <f t="shared" si="42"/>
        <v>0</v>
      </c>
      <c r="BV360" s="15">
        <v>0</v>
      </c>
      <c r="BW360" s="2">
        <v>0</v>
      </c>
      <c r="BX360" s="2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D360" s="2">
        <v>0</v>
      </c>
      <c r="CE360" s="2">
        <v>0</v>
      </c>
      <c r="CF360" s="2">
        <v>0</v>
      </c>
      <c r="CG360" s="16"/>
      <c r="CH360" s="18">
        <f t="shared" si="43"/>
        <v>0</v>
      </c>
      <c r="CI360" s="15">
        <v>0</v>
      </c>
      <c r="CJ360" s="2">
        <v>0</v>
      </c>
      <c r="CK360" s="2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Q360" s="2">
        <v>0</v>
      </c>
      <c r="CR360" s="2">
        <v>0</v>
      </c>
      <c r="CS360" s="2">
        <v>0</v>
      </c>
      <c r="CT360" s="16"/>
      <c r="CU360" s="18">
        <f t="shared" si="44"/>
        <v>0</v>
      </c>
    </row>
    <row r="361" spans="1:99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87">
        <v>299</v>
      </c>
      <c r="G361" s="51" t="s">
        <v>218</v>
      </c>
      <c r="H361" s="43">
        <v>0</v>
      </c>
      <c r="I361" s="15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16"/>
      <c r="U361" s="18">
        <f t="shared" si="38"/>
        <v>0</v>
      </c>
      <c r="V361" s="15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16"/>
      <c r="AH361" s="18">
        <f t="shared" si="39"/>
        <v>0</v>
      </c>
      <c r="AI361" s="15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S361" s="2">
        <v>0</v>
      </c>
      <c r="AT361" s="16"/>
      <c r="AU361" s="18">
        <f t="shared" si="40"/>
        <v>0</v>
      </c>
      <c r="AV361" s="15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2">
        <v>0</v>
      </c>
      <c r="BF361" s="2">
        <v>0</v>
      </c>
      <c r="BG361" s="16"/>
      <c r="BH361" s="18">
        <f t="shared" si="41"/>
        <v>0</v>
      </c>
      <c r="BI361" s="15">
        <v>0</v>
      </c>
      <c r="BJ361" s="2">
        <v>0</v>
      </c>
      <c r="BK361" s="2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0</v>
      </c>
      <c r="BR361" s="2">
        <v>0</v>
      </c>
      <c r="BS361" s="2">
        <v>0</v>
      </c>
      <c r="BT361" s="16"/>
      <c r="BU361" s="18">
        <f t="shared" si="42"/>
        <v>0</v>
      </c>
      <c r="BV361" s="15">
        <v>0</v>
      </c>
      <c r="BW361" s="2">
        <v>0</v>
      </c>
      <c r="BX361" s="2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D361" s="2">
        <v>0</v>
      </c>
      <c r="CE361" s="2">
        <v>0</v>
      </c>
      <c r="CF361" s="2">
        <v>0</v>
      </c>
      <c r="CG361" s="16"/>
      <c r="CH361" s="18">
        <f t="shared" si="43"/>
        <v>0</v>
      </c>
      <c r="CI361" s="15">
        <v>0</v>
      </c>
      <c r="CJ361" s="2">
        <v>0</v>
      </c>
      <c r="CK361" s="2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Q361" s="2">
        <v>0</v>
      </c>
      <c r="CR361" s="2">
        <v>0</v>
      </c>
      <c r="CS361" s="2">
        <v>0</v>
      </c>
      <c r="CT361" s="16"/>
      <c r="CU361" s="18">
        <f t="shared" si="44"/>
        <v>0</v>
      </c>
    </row>
    <row r="362" spans="1:99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87">
        <v>300</v>
      </c>
      <c r="G362" s="51" t="s">
        <v>419</v>
      </c>
      <c r="H362" s="43">
        <v>0</v>
      </c>
      <c r="I362" s="15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16"/>
      <c r="U362" s="18">
        <f t="shared" si="38"/>
        <v>0</v>
      </c>
      <c r="V362" s="15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16"/>
      <c r="AH362" s="18">
        <f t="shared" si="39"/>
        <v>0</v>
      </c>
      <c r="AI362" s="15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  <c r="AT362" s="16"/>
      <c r="AU362" s="18">
        <f t="shared" si="40"/>
        <v>0</v>
      </c>
      <c r="AV362" s="15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F362" s="2">
        <v>0</v>
      </c>
      <c r="BG362" s="16"/>
      <c r="BH362" s="18">
        <f t="shared" si="41"/>
        <v>0</v>
      </c>
      <c r="BI362" s="15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2">
        <v>0</v>
      </c>
      <c r="BR362" s="2">
        <v>0</v>
      </c>
      <c r="BS362" s="2">
        <v>0</v>
      </c>
      <c r="BT362" s="16"/>
      <c r="BU362" s="18">
        <f t="shared" si="42"/>
        <v>0</v>
      </c>
      <c r="BV362" s="15">
        <v>0</v>
      </c>
      <c r="BW362" s="2">
        <v>0</v>
      </c>
      <c r="BX362" s="2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F362" s="2">
        <v>0</v>
      </c>
      <c r="CG362" s="16"/>
      <c r="CH362" s="18">
        <f t="shared" si="43"/>
        <v>0</v>
      </c>
      <c r="CI362" s="15">
        <v>0</v>
      </c>
      <c r="CJ362" s="2">
        <v>0</v>
      </c>
      <c r="CK362" s="2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R362" s="2">
        <v>0</v>
      </c>
      <c r="CS362" s="2">
        <v>0</v>
      </c>
      <c r="CT362" s="16"/>
      <c r="CU362" s="18">
        <f t="shared" si="44"/>
        <v>0</v>
      </c>
    </row>
    <row r="363" spans="1:99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87">
        <v>25340</v>
      </c>
      <c r="G363" s="51" t="s">
        <v>420</v>
      </c>
      <c r="H363" s="43">
        <v>0</v>
      </c>
      <c r="I363" s="15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16"/>
      <c r="U363" s="18">
        <f t="shared" si="38"/>
        <v>0</v>
      </c>
      <c r="V363" s="15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F363" s="2">
        <v>0</v>
      </c>
      <c r="AG363" s="16"/>
      <c r="AH363" s="18">
        <f t="shared" si="39"/>
        <v>0</v>
      </c>
      <c r="AI363" s="15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R363" s="2">
        <v>0</v>
      </c>
      <c r="AS363" s="2">
        <v>0</v>
      </c>
      <c r="AT363" s="16"/>
      <c r="AU363" s="18">
        <f t="shared" si="40"/>
        <v>0</v>
      </c>
      <c r="AV363" s="15">
        <v>0</v>
      </c>
      <c r="AW363" s="2">
        <v>0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E363" s="2">
        <v>0</v>
      </c>
      <c r="BF363" s="2">
        <v>0</v>
      </c>
      <c r="BG363" s="16"/>
      <c r="BH363" s="18">
        <f t="shared" si="41"/>
        <v>0</v>
      </c>
      <c r="BI363" s="15">
        <v>0</v>
      </c>
      <c r="BJ363" s="2">
        <v>0</v>
      </c>
      <c r="BK363" s="2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Q363" s="2">
        <v>0</v>
      </c>
      <c r="BR363" s="2">
        <v>0</v>
      </c>
      <c r="BS363" s="2">
        <v>0</v>
      </c>
      <c r="BT363" s="16"/>
      <c r="BU363" s="18">
        <f t="shared" si="42"/>
        <v>0</v>
      </c>
      <c r="BV363" s="15">
        <v>0</v>
      </c>
      <c r="BW363" s="2">
        <v>0</v>
      </c>
      <c r="BX363" s="2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D363" s="2">
        <v>0</v>
      </c>
      <c r="CE363" s="2">
        <v>0</v>
      </c>
      <c r="CF363" s="2">
        <v>0</v>
      </c>
      <c r="CG363" s="16"/>
      <c r="CH363" s="18">
        <f t="shared" si="43"/>
        <v>0</v>
      </c>
      <c r="CI363" s="15">
        <v>0</v>
      </c>
      <c r="CJ363" s="2">
        <v>0</v>
      </c>
      <c r="CK363" s="2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Q363" s="2">
        <v>0</v>
      </c>
      <c r="CR363" s="2">
        <v>0</v>
      </c>
      <c r="CS363" s="2">
        <v>0</v>
      </c>
      <c r="CT363" s="16"/>
      <c r="CU363" s="18">
        <f t="shared" si="44"/>
        <v>0</v>
      </c>
    </row>
    <row r="364" spans="1:99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87">
        <v>301</v>
      </c>
      <c r="G364" s="51" t="s">
        <v>421</v>
      </c>
      <c r="H364" s="43">
        <v>0</v>
      </c>
      <c r="I364" s="15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16"/>
      <c r="U364" s="18">
        <f t="shared" si="38"/>
        <v>0</v>
      </c>
      <c r="V364" s="15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F364" s="2">
        <v>0</v>
      </c>
      <c r="AG364" s="16"/>
      <c r="AH364" s="18">
        <f t="shared" si="39"/>
        <v>0</v>
      </c>
      <c r="AI364" s="15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S364" s="2">
        <v>0</v>
      </c>
      <c r="AT364" s="16"/>
      <c r="AU364" s="18">
        <f t="shared" si="40"/>
        <v>0</v>
      </c>
      <c r="AV364" s="15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E364" s="2">
        <v>0</v>
      </c>
      <c r="BF364" s="2">
        <v>0</v>
      </c>
      <c r="BG364" s="16"/>
      <c r="BH364" s="18">
        <f t="shared" si="41"/>
        <v>0</v>
      </c>
      <c r="BI364" s="15">
        <v>0</v>
      </c>
      <c r="BJ364" s="2">
        <v>0</v>
      </c>
      <c r="BK364" s="2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Q364" s="2">
        <v>0</v>
      </c>
      <c r="BR364" s="2">
        <v>0</v>
      </c>
      <c r="BS364" s="2">
        <v>0</v>
      </c>
      <c r="BT364" s="16"/>
      <c r="BU364" s="18">
        <f t="shared" si="42"/>
        <v>0</v>
      </c>
      <c r="BV364" s="15">
        <v>0</v>
      </c>
      <c r="BW364" s="2">
        <v>0</v>
      </c>
      <c r="BX364" s="2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D364" s="2">
        <v>0</v>
      </c>
      <c r="CE364" s="2">
        <v>0</v>
      </c>
      <c r="CF364" s="2">
        <v>0</v>
      </c>
      <c r="CG364" s="16"/>
      <c r="CH364" s="18">
        <f t="shared" si="43"/>
        <v>0</v>
      </c>
      <c r="CI364" s="15">
        <v>0</v>
      </c>
      <c r="CJ364" s="2">
        <v>0</v>
      </c>
      <c r="CK364" s="2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Q364" s="2">
        <v>0</v>
      </c>
      <c r="CR364" s="2">
        <v>0</v>
      </c>
      <c r="CS364" s="2">
        <v>0</v>
      </c>
      <c r="CT364" s="16"/>
      <c r="CU364" s="18">
        <f t="shared" si="44"/>
        <v>0</v>
      </c>
    </row>
    <row r="365" spans="1:99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87">
        <v>6992</v>
      </c>
      <c r="G365" s="51" t="s">
        <v>422</v>
      </c>
      <c r="H365" s="43">
        <v>0</v>
      </c>
      <c r="I365" s="15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16"/>
      <c r="U365" s="18">
        <f t="shared" si="38"/>
        <v>0</v>
      </c>
      <c r="V365" s="15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16"/>
      <c r="AH365" s="18">
        <f t="shared" si="39"/>
        <v>0</v>
      </c>
      <c r="AI365" s="15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S365" s="2">
        <v>0</v>
      </c>
      <c r="AT365" s="16"/>
      <c r="AU365" s="18">
        <f t="shared" si="40"/>
        <v>0</v>
      </c>
      <c r="AV365" s="15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2">
        <v>0</v>
      </c>
      <c r="BF365" s="2">
        <v>0</v>
      </c>
      <c r="BG365" s="16"/>
      <c r="BH365" s="18">
        <f t="shared" si="41"/>
        <v>0</v>
      </c>
      <c r="BI365" s="15">
        <v>0</v>
      </c>
      <c r="BJ365" s="2">
        <v>0</v>
      </c>
      <c r="BK365" s="2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Q365" s="2">
        <v>0</v>
      </c>
      <c r="BR365" s="2">
        <v>0</v>
      </c>
      <c r="BS365" s="2">
        <v>0</v>
      </c>
      <c r="BT365" s="16"/>
      <c r="BU365" s="18">
        <f t="shared" si="42"/>
        <v>0</v>
      </c>
      <c r="BV365" s="15">
        <v>0</v>
      </c>
      <c r="BW365" s="2">
        <v>0</v>
      </c>
      <c r="BX365" s="2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F365" s="2">
        <v>0</v>
      </c>
      <c r="CG365" s="16"/>
      <c r="CH365" s="18">
        <f t="shared" si="43"/>
        <v>0</v>
      </c>
      <c r="CI365" s="15">
        <v>0</v>
      </c>
      <c r="CJ365" s="2">
        <v>0</v>
      </c>
      <c r="CK365" s="2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Q365" s="2">
        <v>0</v>
      </c>
      <c r="CR365" s="2">
        <v>0</v>
      </c>
      <c r="CS365" s="2">
        <v>0</v>
      </c>
      <c r="CT365" s="16"/>
      <c r="CU365" s="18">
        <f t="shared" si="44"/>
        <v>0</v>
      </c>
    </row>
    <row r="366" spans="1:99" ht="13.05" customHeight="1" x14ac:dyDescent="0.2">
      <c r="A366" s="47" t="s">
        <v>15</v>
      </c>
      <c r="B366" s="47" t="s">
        <v>390</v>
      </c>
      <c r="C366" s="47" t="s">
        <v>15</v>
      </c>
      <c r="D366" s="47" t="s">
        <v>390</v>
      </c>
      <c r="E366" s="48" t="s">
        <v>297</v>
      </c>
      <c r="F366" s="87">
        <v>187</v>
      </c>
      <c r="G366" s="51" t="s">
        <v>423</v>
      </c>
      <c r="H366" s="43">
        <v>0</v>
      </c>
      <c r="I366" s="15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10</v>
      </c>
      <c r="T366" s="16"/>
      <c r="U366" s="18">
        <f t="shared" si="38"/>
        <v>10</v>
      </c>
      <c r="V366" s="15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F366" s="2">
        <v>0</v>
      </c>
      <c r="AG366" s="16"/>
      <c r="AH366" s="18">
        <f t="shared" si="39"/>
        <v>0</v>
      </c>
      <c r="AI366" s="15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S366" s="2">
        <v>9</v>
      </c>
      <c r="AT366" s="16"/>
      <c r="AU366" s="18">
        <f t="shared" si="40"/>
        <v>9</v>
      </c>
      <c r="AV366" s="15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E366" s="2">
        <v>0</v>
      </c>
      <c r="BF366" s="2">
        <v>0</v>
      </c>
      <c r="BG366" s="16"/>
      <c r="BH366" s="18">
        <f t="shared" si="41"/>
        <v>0</v>
      </c>
      <c r="BI366" s="15">
        <v>0</v>
      </c>
      <c r="BJ366" s="2">
        <v>0</v>
      </c>
      <c r="BK366" s="2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2">
        <v>0</v>
      </c>
      <c r="BR366" s="2">
        <v>0</v>
      </c>
      <c r="BS366" s="2">
        <v>0</v>
      </c>
      <c r="BT366" s="16"/>
      <c r="BU366" s="18">
        <f t="shared" si="42"/>
        <v>0</v>
      </c>
      <c r="BV366" s="15">
        <v>0</v>
      </c>
      <c r="BW366" s="2">
        <v>0</v>
      </c>
      <c r="BX366" s="2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2">
        <v>0</v>
      </c>
      <c r="CE366" s="2">
        <v>0</v>
      </c>
      <c r="CF366" s="2">
        <v>0</v>
      </c>
      <c r="CG366" s="16"/>
      <c r="CH366" s="18">
        <f t="shared" si="43"/>
        <v>0</v>
      </c>
      <c r="CI366" s="15">
        <v>0</v>
      </c>
      <c r="CJ366" s="2">
        <v>0</v>
      </c>
      <c r="CK366" s="2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Q366" s="2">
        <v>0</v>
      </c>
      <c r="CR366" s="2">
        <v>0</v>
      </c>
      <c r="CS366" s="2">
        <v>0</v>
      </c>
      <c r="CT366" s="16"/>
      <c r="CU366" s="18">
        <f t="shared" si="44"/>
        <v>0</v>
      </c>
    </row>
    <row r="367" spans="1:99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33</v>
      </c>
      <c r="F367" s="87">
        <v>9723</v>
      </c>
      <c r="G367" s="51" t="s">
        <v>424</v>
      </c>
      <c r="H367" s="43">
        <v>0</v>
      </c>
      <c r="I367" s="15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16"/>
      <c r="U367" s="18">
        <f t="shared" si="38"/>
        <v>0</v>
      </c>
      <c r="V367" s="15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E367" s="2">
        <v>0</v>
      </c>
      <c r="AF367" s="2">
        <v>0</v>
      </c>
      <c r="AG367" s="16"/>
      <c r="AH367" s="18">
        <f t="shared" si="39"/>
        <v>0</v>
      </c>
      <c r="AI367" s="15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0</v>
      </c>
      <c r="AO367" s="2">
        <v>0</v>
      </c>
      <c r="AP367" s="2">
        <v>0</v>
      </c>
      <c r="AQ367" s="2">
        <v>0</v>
      </c>
      <c r="AR367" s="2">
        <v>0</v>
      </c>
      <c r="AS367" s="2">
        <v>0</v>
      </c>
      <c r="AT367" s="16"/>
      <c r="AU367" s="18">
        <f t="shared" si="40"/>
        <v>0</v>
      </c>
      <c r="AV367" s="15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2">
        <v>0</v>
      </c>
      <c r="BF367" s="2">
        <v>0</v>
      </c>
      <c r="BG367" s="16"/>
      <c r="BH367" s="18">
        <f t="shared" si="41"/>
        <v>0</v>
      </c>
      <c r="BI367" s="15">
        <v>0</v>
      </c>
      <c r="BJ367" s="2">
        <v>0</v>
      </c>
      <c r="BK367" s="2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2">
        <v>0</v>
      </c>
      <c r="BR367" s="2">
        <v>0</v>
      </c>
      <c r="BS367" s="2">
        <v>0</v>
      </c>
      <c r="BT367" s="16"/>
      <c r="BU367" s="18">
        <f t="shared" si="42"/>
        <v>0</v>
      </c>
      <c r="BV367" s="15">
        <v>0</v>
      </c>
      <c r="BW367" s="2">
        <v>0</v>
      </c>
      <c r="BX367" s="2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2">
        <v>0</v>
      </c>
      <c r="CE367" s="2">
        <v>0</v>
      </c>
      <c r="CF367" s="2">
        <v>0</v>
      </c>
      <c r="CG367" s="16"/>
      <c r="CH367" s="18">
        <f t="shared" si="43"/>
        <v>0</v>
      </c>
      <c r="CI367" s="15">
        <v>0</v>
      </c>
      <c r="CJ367" s="2">
        <v>0</v>
      </c>
      <c r="CK367" s="2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Q367" s="2">
        <v>0</v>
      </c>
      <c r="CR367" s="2">
        <v>0</v>
      </c>
      <c r="CS367" s="2">
        <v>0</v>
      </c>
      <c r="CT367" s="16"/>
      <c r="CU367" s="18">
        <f t="shared" si="44"/>
        <v>0</v>
      </c>
    </row>
    <row r="368" spans="1:99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135</v>
      </c>
      <c r="F368" s="87">
        <v>186</v>
      </c>
      <c r="G368" s="51" t="s">
        <v>425</v>
      </c>
      <c r="H368" s="43">
        <v>0</v>
      </c>
      <c r="I368" s="15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4</v>
      </c>
      <c r="T368" s="16"/>
      <c r="U368" s="18">
        <f t="shared" si="38"/>
        <v>4</v>
      </c>
      <c r="V368" s="15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G368" s="16"/>
      <c r="AH368" s="18">
        <f t="shared" si="39"/>
        <v>0</v>
      </c>
      <c r="AI368" s="15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0</v>
      </c>
      <c r="AQ368" s="2">
        <v>0</v>
      </c>
      <c r="AR368" s="2">
        <v>0</v>
      </c>
      <c r="AS368" s="2">
        <v>4</v>
      </c>
      <c r="AT368" s="16"/>
      <c r="AU368" s="18">
        <f t="shared" si="40"/>
        <v>4</v>
      </c>
      <c r="AV368" s="15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E368" s="2">
        <v>0</v>
      </c>
      <c r="BF368" s="2">
        <v>0</v>
      </c>
      <c r="BG368" s="16"/>
      <c r="BH368" s="18">
        <f t="shared" si="41"/>
        <v>0</v>
      </c>
      <c r="BI368" s="15">
        <v>0</v>
      </c>
      <c r="BJ368" s="2">
        <v>0</v>
      </c>
      <c r="BK368" s="2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Q368" s="2">
        <v>0</v>
      </c>
      <c r="BR368" s="2">
        <v>0</v>
      </c>
      <c r="BS368" s="2">
        <v>0</v>
      </c>
      <c r="BT368" s="16"/>
      <c r="BU368" s="18">
        <f t="shared" si="42"/>
        <v>0</v>
      </c>
      <c r="BV368" s="15">
        <v>0</v>
      </c>
      <c r="BW368" s="2">
        <v>0</v>
      </c>
      <c r="BX368" s="2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D368" s="2">
        <v>0</v>
      </c>
      <c r="CE368" s="2">
        <v>0</v>
      </c>
      <c r="CF368" s="2">
        <v>0</v>
      </c>
      <c r="CG368" s="16"/>
      <c r="CH368" s="18">
        <f t="shared" si="43"/>
        <v>0</v>
      </c>
      <c r="CI368" s="15">
        <v>0</v>
      </c>
      <c r="CJ368" s="2">
        <v>0</v>
      </c>
      <c r="CK368" s="2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Q368" s="2">
        <v>0</v>
      </c>
      <c r="CR368" s="2">
        <v>0</v>
      </c>
      <c r="CS368" s="2">
        <v>0</v>
      </c>
      <c r="CT368" s="16"/>
      <c r="CU368" s="18">
        <f t="shared" si="44"/>
        <v>0</v>
      </c>
    </row>
    <row r="369" spans="1:99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33</v>
      </c>
      <c r="F369" s="87">
        <v>11687</v>
      </c>
      <c r="G369" s="51" t="s">
        <v>426</v>
      </c>
      <c r="H369" s="43">
        <v>0</v>
      </c>
      <c r="I369" s="15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16"/>
      <c r="U369" s="18">
        <f t="shared" si="38"/>
        <v>0</v>
      </c>
      <c r="V369" s="15">
        <v>0</v>
      </c>
      <c r="W369" s="2">
        <v>0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F369" s="2">
        <v>0</v>
      </c>
      <c r="AG369" s="16"/>
      <c r="AH369" s="18">
        <f t="shared" si="39"/>
        <v>0</v>
      </c>
      <c r="AI369" s="15">
        <v>0</v>
      </c>
      <c r="AJ369" s="2">
        <v>0</v>
      </c>
      <c r="AK369" s="2">
        <v>0</v>
      </c>
      <c r="AL369" s="2">
        <v>0</v>
      </c>
      <c r="AM369" s="2">
        <v>0</v>
      </c>
      <c r="AN369" s="2">
        <v>0</v>
      </c>
      <c r="AO369" s="2">
        <v>0</v>
      </c>
      <c r="AP369" s="2">
        <v>0</v>
      </c>
      <c r="AQ369" s="2">
        <v>0</v>
      </c>
      <c r="AR369" s="2">
        <v>0</v>
      </c>
      <c r="AS369" s="2">
        <v>0</v>
      </c>
      <c r="AT369" s="16"/>
      <c r="AU369" s="18">
        <f t="shared" si="40"/>
        <v>0</v>
      </c>
      <c r="AV369" s="15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E369" s="2">
        <v>0</v>
      </c>
      <c r="BF369" s="2">
        <v>0</v>
      </c>
      <c r="BG369" s="16"/>
      <c r="BH369" s="18">
        <f t="shared" si="41"/>
        <v>0</v>
      </c>
      <c r="BI369" s="15">
        <v>0</v>
      </c>
      <c r="BJ369" s="2">
        <v>0</v>
      </c>
      <c r="BK369" s="2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Q369" s="2">
        <v>0</v>
      </c>
      <c r="BR369" s="2">
        <v>0</v>
      </c>
      <c r="BS369" s="2">
        <v>0</v>
      </c>
      <c r="BT369" s="16"/>
      <c r="BU369" s="18">
        <f t="shared" si="42"/>
        <v>0</v>
      </c>
      <c r="BV369" s="15">
        <v>0</v>
      </c>
      <c r="BW369" s="2">
        <v>0</v>
      </c>
      <c r="BX369" s="2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D369" s="2">
        <v>0</v>
      </c>
      <c r="CE369" s="2">
        <v>0</v>
      </c>
      <c r="CF369" s="2">
        <v>0</v>
      </c>
      <c r="CG369" s="16"/>
      <c r="CH369" s="18">
        <f t="shared" si="43"/>
        <v>0</v>
      </c>
      <c r="CI369" s="15">
        <v>0</v>
      </c>
      <c r="CJ369" s="2">
        <v>0</v>
      </c>
      <c r="CK369" s="2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Q369" s="2">
        <v>0</v>
      </c>
      <c r="CR369" s="2">
        <v>0</v>
      </c>
      <c r="CS369" s="2">
        <v>0</v>
      </c>
      <c r="CT369" s="16"/>
      <c r="CU369" s="18">
        <f t="shared" si="44"/>
        <v>0</v>
      </c>
    </row>
    <row r="370" spans="1:99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87">
        <v>188</v>
      </c>
      <c r="G370" s="51" t="s">
        <v>427</v>
      </c>
      <c r="H370" s="43">
        <v>0</v>
      </c>
      <c r="I370" s="15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16"/>
      <c r="U370" s="18">
        <f t="shared" si="38"/>
        <v>0</v>
      </c>
      <c r="V370" s="15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F370" s="2">
        <v>0</v>
      </c>
      <c r="AG370" s="16"/>
      <c r="AH370" s="18">
        <f t="shared" si="39"/>
        <v>0</v>
      </c>
      <c r="AI370" s="15">
        <v>0</v>
      </c>
      <c r="AJ370" s="2">
        <v>0</v>
      </c>
      <c r="AK370" s="2">
        <v>0</v>
      </c>
      <c r="AL370" s="2">
        <v>0</v>
      </c>
      <c r="AM370" s="2">
        <v>0</v>
      </c>
      <c r="AN370" s="2">
        <v>0</v>
      </c>
      <c r="AO370" s="2">
        <v>0</v>
      </c>
      <c r="AP370" s="2">
        <v>0</v>
      </c>
      <c r="AQ370" s="2">
        <v>0</v>
      </c>
      <c r="AR370" s="2">
        <v>0</v>
      </c>
      <c r="AS370" s="2">
        <v>0</v>
      </c>
      <c r="AT370" s="16"/>
      <c r="AU370" s="18">
        <f t="shared" si="40"/>
        <v>0</v>
      </c>
      <c r="AV370" s="15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E370" s="2">
        <v>0</v>
      </c>
      <c r="BF370" s="2">
        <v>0</v>
      </c>
      <c r="BG370" s="16"/>
      <c r="BH370" s="18">
        <f t="shared" si="41"/>
        <v>0</v>
      </c>
      <c r="BI370" s="15">
        <v>0</v>
      </c>
      <c r="BJ370" s="2">
        <v>0</v>
      </c>
      <c r="BK370" s="2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Q370" s="2">
        <v>0</v>
      </c>
      <c r="BR370" s="2">
        <v>0</v>
      </c>
      <c r="BS370" s="2">
        <v>0</v>
      </c>
      <c r="BT370" s="16"/>
      <c r="BU370" s="18">
        <f t="shared" si="42"/>
        <v>0</v>
      </c>
      <c r="BV370" s="15">
        <v>0</v>
      </c>
      <c r="BW370" s="2">
        <v>0</v>
      </c>
      <c r="BX370" s="2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2">
        <v>0</v>
      </c>
      <c r="CE370" s="2">
        <v>0</v>
      </c>
      <c r="CF370" s="2">
        <v>0</v>
      </c>
      <c r="CG370" s="16"/>
      <c r="CH370" s="18">
        <f t="shared" si="43"/>
        <v>0</v>
      </c>
      <c r="CI370" s="15">
        <v>0</v>
      </c>
      <c r="CJ370" s="2">
        <v>0</v>
      </c>
      <c r="CK370" s="2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Q370" s="2">
        <v>0</v>
      </c>
      <c r="CR370" s="2">
        <v>0</v>
      </c>
      <c r="CS370" s="2">
        <v>0</v>
      </c>
      <c r="CT370" s="16"/>
      <c r="CU370" s="18">
        <f t="shared" si="44"/>
        <v>0</v>
      </c>
    </row>
    <row r="371" spans="1:99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87">
        <v>189</v>
      </c>
      <c r="G371" s="51" t="s">
        <v>428</v>
      </c>
      <c r="H371" s="43">
        <v>0</v>
      </c>
      <c r="I371" s="15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16"/>
      <c r="U371" s="18">
        <f t="shared" si="38"/>
        <v>0</v>
      </c>
      <c r="V371" s="15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16"/>
      <c r="AH371" s="18">
        <f t="shared" si="39"/>
        <v>0</v>
      </c>
      <c r="AI371" s="15">
        <v>0</v>
      </c>
      <c r="AJ371" s="2">
        <v>0</v>
      </c>
      <c r="AK371" s="2">
        <v>0</v>
      </c>
      <c r="AL371" s="2">
        <v>0</v>
      </c>
      <c r="AM371" s="2">
        <v>0</v>
      </c>
      <c r="AN371" s="2">
        <v>0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  <c r="AT371" s="16"/>
      <c r="AU371" s="18">
        <f t="shared" si="40"/>
        <v>0</v>
      </c>
      <c r="AV371" s="15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F371" s="2">
        <v>0</v>
      </c>
      <c r="BG371" s="16"/>
      <c r="BH371" s="18">
        <f t="shared" si="41"/>
        <v>0</v>
      </c>
      <c r="BI371" s="15">
        <v>0</v>
      </c>
      <c r="BJ371" s="2">
        <v>0</v>
      </c>
      <c r="BK371" s="2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2">
        <v>0</v>
      </c>
      <c r="BR371" s="2">
        <v>0</v>
      </c>
      <c r="BS371" s="2">
        <v>0</v>
      </c>
      <c r="BT371" s="16"/>
      <c r="BU371" s="18">
        <f t="shared" si="42"/>
        <v>0</v>
      </c>
      <c r="BV371" s="15">
        <v>0</v>
      </c>
      <c r="BW371" s="2">
        <v>0</v>
      </c>
      <c r="BX371" s="2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2">
        <v>0</v>
      </c>
      <c r="CE371" s="2">
        <v>0</v>
      </c>
      <c r="CF371" s="2">
        <v>0</v>
      </c>
      <c r="CG371" s="16"/>
      <c r="CH371" s="18">
        <f t="shared" si="43"/>
        <v>0</v>
      </c>
      <c r="CI371" s="15">
        <v>0</v>
      </c>
      <c r="CJ371" s="2">
        <v>0</v>
      </c>
      <c r="CK371" s="2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Q371" s="2">
        <v>0</v>
      </c>
      <c r="CR371" s="2">
        <v>0</v>
      </c>
      <c r="CS371" s="2">
        <v>0</v>
      </c>
      <c r="CT371" s="16"/>
      <c r="CU371" s="18">
        <f t="shared" si="44"/>
        <v>0</v>
      </c>
    </row>
    <row r="372" spans="1:99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87">
        <v>302</v>
      </c>
      <c r="G372" s="51" t="s">
        <v>429</v>
      </c>
      <c r="H372" s="43">
        <v>0</v>
      </c>
      <c r="I372" s="15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16"/>
      <c r="U372" s="18">
        <f t="shared" si="38"/>
        <v>0</v>
      </c>
      <c r="V372" s="15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F372" s="2">
        <v>0</v>
      </c>
      <c r="AG372" s="16"/>
      <c r="AH372" s="18">
        <f t="shared" si="39"/>
        <v>0</v>
      </c>
      <c r="AI372" s="15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  <c r="AQ372" s="2">
        <v>0</v>
      </c>
      <c r="AR372" s="2">
        <v>0</v>
      </c>
      <c r="AS372" s="2">
        <v>0</v>
      </c>
      <c r="AT372" s="16"/>
      <c r="AU372" s="18">
        <f t="shared" si="40"/>
        <v>0</v>
      </c>
      <c r="AV372" s="15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E372" s="2">
        <v>0</v>
      </c>
      <c r="BF372" s="2">
        <v>0</v>
      </c>
      <c r="BG372" s="16"/>
      <c r="BH372" s="18">
        <f t="shared" si="41"/>
        <v>0</v>
      </c>
      <c r="BI372" s="15">
        <v>0</v>
      </c>
      <c r="BJ372" s="2">
        <v>0</v>
      </c>
      <c r="BK372" s="2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2">
        <v>0</v>
      </c>
      <c r="BR372" s="2">
        <v>0</v>
      </c>
      <c r="BS372" s="2">
        <v>0</v>
      </c>
      <c r="BT372" s="16"/>
      <c r="BU372" s="18">
        <f t="shared" si="42"/>
        <v>0</v>
      </c>
      <c r="BV372" s="15">
        <v>0</v>
      </c>
      <c r="BW372" s="2">
        <v>0</v>
      </c>
      <c r="BX372" s="2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2">
        <v>0</v>
      </c>
      <c r="CE372" s="2">
        <v>0</v>
      </c>
      <c r="CF372" s="2">
        <v>0</v>
      </c>
      <c r="CG372" s="16"/>
      <c r="CH372" s="18">
        <f t="shared" si="43"/>
        <v>0</v>
      </c>
      <c r="CI372" s="15">
        <v>0</v>
      </c>
      <c r="CJ372" s="2">
        <v>0</v>
      </c>
      <c r="CK372" s="2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Q372" s="2">
        <v>0</v>
      </c>
      <c r="CR372" s="2">
        <v>0</v>
      </c>
      <c r="CS372" s="2">
        <v>0</v>
      </c>
      <c r="CT372" s="16"/>
      <c r="CU372" s="18">
        <f t="shared" si="44"/>
        <v>0</v>
      </c>
    </row>
    <row r="373" spans="1:99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87">
        <v>304</v>
      </c>
      <c r="G373" s="51" t="s">
        <v>430</v>
      </c>
      <c r="H373" s="43">
        <v>0</v>
      </c>
      <c r="I373" s="15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16"/>
      <c r="U373" s="18">
        <f t="shared" si="38"/>
        <v>0</v>
      </c>
      <c r="V373" s="15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0</v>
      </c>
      <c r="AE373" s="2">
        <v>0</v>
      </c>
      <c r="AF373" s="2">
        <v>0</v>
      </c>
      <c r="AG373" s="16"/>
      <c r="AH373" s="18">
        <f t="shared" si="39"/>
        <v>0</v>
      </c>
      <c r="AI373" s="15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P373" s="2">
        <v>0</v>
      </c>
      <c r="AQ373" s="2">
        <v>0</v>
      </c>
      <c r="AR373" s="2">
        <v>0</v>
      </c>
      <c r="AS373" s="2">
        <v>0</v>
      </c>
      <c r="AT373" s="16"/>
      <c r="AU373" s="18">
        <f t="shared" si="40"/>
        <v>0</v>
      </c>
      <c r="AV373" s="15">
        <v>0</v>
      </c>
      <c r="AW373" s="2">
        <v>0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E373" s="2">
        <v>0</v>
      </c>
      <c r="BF373" s="2">
        <v>0</v>
      </c>
      <c r="BG373" s="16"/>
      <c r="BH373" s="18">
        <f t="shared" si="41"/>
        <v>0</v>
      </c>
      <c r="BI373" s="15">
        <v>0</v>
      </c>
      <c r="BJ373" s="2">
        <v>0</v>
      </c>
      <c r="BK373" s="2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Q373" s="2">
        <v>0</v>
      </c>
      <c r="BR373" s="2">
        <v>0</v>
      </c>
      <c r="BS373" s="2">
        <v>0</v>
      </c>
      <c r="BT373" s="16"/>
      <c r="BU373" s="18">
        <f t="shared" si="42"/>
        <v>0</v>
      </c>
      <c r="BV373" s="15">
        <v>0</v>
      </c>
      <c r="BW373" s="2">
        <v>0</v>
      </c>
      <c r="BX373" s="2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D373" s="2">
        <v>0</v>
      </c>
      <c r="CE373" s="2">
        <v>0</v>
      </c>
      <c r="CF373" s="2">
        <v>0</v>
      </c>
      <c r="CG373" s="16"/>
      <c r="CH373" s="18">
        <f t="shared" si="43"/>
        <v>0</v>
      </c>
      <c r="CI373" s="15">
        <v>0</v>
      </c>
      <c r="CJ373" s="2">
        <v>0</v>
      </c>
      <c r="CK373" s="2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Q373" s="2">
        <v>0</v>
      </c>
      <c r="CR373" s="2">
        <v>0</v>
      </c>
      <c r="CS373" s="2">
        <v>0</v>
      </c>
      <c r="CT373" s="16"/>
      <c r="CU373" s="18">
        <f t="shared" si="44"/>
        <v>0</v>
      </c>
    </row>
    <row r="374" spans="1:99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87">
        <v>190</v>
      </c>
      <c r="G374" s="51" t="s">
        <v>431</v>
      </c>
      <c r="H374" s="43">
        <v>0</v>
      </c>
      <c r="I374" s="15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16"/>
      <c r="U374" s="18">
        <f t="shared" si="38"/>
        <v>0</v>
      </c>
      <c r="V374" s="15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F374" s="2">
        <v>0</v>
      </c>
      <c r="AG374" s="16"/>
      <c r="AH374" s="18">
        <f t="shared" si="39"/>
        <v>0</v>
      </c>
      <c r="AI374" s="15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0</v>
      </c>
      <c r="AP374" s="2">
        <v>0</v>
      </c>
      <c r="AQ374" s="2">
        <v>0</v>
      </c>
      <c r="AR374" s="2">
        <v>0</v>
      </c>
      <c r="AS374" s="2">
        <v>0</v>
      </c>
      <c r="AT374" s="16"/>
      <c r="AU374" s="18">
        <f t="shared" si="40"/>
        <v>0</v>
      </c>
      <c r="AV374" s="15">
        <v>0</v>
      </c>
      <c r="AW374" s="2">
        <v>0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E374" s="2">
        <v>0</v>
      </c>
      <c r="BF374" s="2">
        <v>0</v>
      </c>
      <c r="BG374" s="16"/>
      <c r="BH374" s="18">
        <f t="shared" si="41"/>
        <v>0</v>
      </c>
      <c r="BI374" s="15">
        <v>0</v>
      </c>
      <c r="BJ374" s="2">
        <v>0</v>
      </c>
      <c r="BK374" s="2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Q374" s="2">
        <v>0</v>
      </c>
      <c r="BR374" s="2">
        <v>0</v>
      </c>
      <c r="BS374" s="2">
        <v>0</v>
      </c>
      <c r="BT374" s="16"/>
      <c r="BU374" s="18">
        <f t="shared" si="42"/>
        <v>0</v>
      </c>
      <c r="BV374" s="15">
        <v>0</v>
      </c>
      <c r="BW374" s="2">
        <v>0</v>
      </c>
      <c r="BX374" s="2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E374" s="2">
        <v>0</v>
      </c>
      <c r="CF374" s="2">
        <v>0</v>
      </c>
      <c r="CG374" s="16"/>
      <c r="CH374" s="18">
        <f t="shared" si="43"/>
        <v>0</v>
      </c>
      <c r="CI374" s="15">
        <v>0</v>
      </c>
      <c r="CJ374" s="2">
        <v>0</v>
      </c>
      <c r="CK374" s="2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Q374" s="2">
        <v>0</v>
      </c>
      <c r="CR374" s="2">
        <v>0</v>
      </c>
      <c r="CS374" s="2">
        <v>0</v>
      </c>
      <c r="CT374" s="16"/>
      <c r="CU374" s="18">
        <f t="shared" si="44"/>
        <v>0</v>
      </c>
    </row>
    <row r="375" spans="1:99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87">
        <v>7413</v>
      </c>
      <c r="G375" s="51" t="s">
        <v>432</v>
      </c>
      <c r="H375" s="43">
        <v>0</v>
      </c>
      <c r="I375" s="15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16"/>
      <c r="U375" s="18">
        <f t="shared" si="38"/>
        <v>0</v>
      </c>
      <c r="V375" s="15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F375" s="2">
        <v>0</v>
      </c>
      <c r="AG375" s="16"/>
      <c r="AH375" s="18">
        <f t="shared" si="39"/>
        <v>0</v>
      </c>
      <c r="AI375" s="15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Q375" s="2">
        <v>0</v>
      </c>
      <c r="AR375" s="2">
        <v>0</v>
      </c>
      <c r="AS375" s="2">
        <v>0</v>
      </c>
      <c r="AT375" s="16"/>
      <c r="AU375" s="18">
        <f t="shared" si="40"/>
        <v>0</v>
      </c>
      <c r="AV375" s="15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E375" s="2">
        <v>0</v>
      </c>
      <c r="BF375" s="2">
        <v>0</v>
      </c>
      <c r="BG375" s="16"/>
      <c r="BH375" s="18">
        <f t="shared" si="41"/>
        <v>0</v>
      </c>
      <c r="BI375" s="15">
        <v>0</v>
      </c>
      <c r="BJ375" s="2">
        <v>0</v>
      </c>
      <c r="BK375" s="2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R375" s="2">
        <v>0</v>
      </c>
      <c r="BS375" s="2">
        <v>0</v>
      </c>
      <c r="BT375" s="16"/>
      <c r="BU375" s="18">
        <f t="shared" si="42"/>
        <v>0</v>
      </c>
      <c r="BV375" s="15">
        <v>0</v>
      </c>
      <c r="BW375" s="2">
        <v>0</v>
      </c>
      <c r="BX375" s="2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2">
        <v>0</v>
      </c>
      <c r="CE375" s="2">
        <v>0</v>
      </c>
      <c r="CF375" s="2">
        <v>0</v>
      </c>
      <c r="CG375" s="16"/>
      <c r="CH375" s="18">
        <f t="shared" si="43"/>
        <v>0</v>
      </c>
      <c r="CI375" s="15">
        <v>0</v>
      </c>
      <c r="CJ375" s="2">
        <v>0</v>
      </c>
      <c r="CK375" s="2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Q375" s="2">
        <v>0</v>
      </c>
      <c r="CR375" s="2">
        <v>0</v>
      </c>
      <c r="CS375" s="2">
        <v>0</v>
      </c>
      <c r="CT375" s="16"/>
      <c r="CU375" s="18">
        <f t="shared" si="44"/>
        <v>0</v>
      </c>
    </row>
    <row r="376" spans="1:99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87">
        <v>7462</v>
      </c>
      <c r="G376" s="51" t="s">
        <v>433</v>
      </c>
      <c r="H376" s="43">
        <v>0</v>
      </c>
      <c r="I376" s="15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16"/>
      <c r="U376" s="18">
        <f t="shared" si="38"/>
        <v>0</v>
      </c>
      <c r="V376" s="15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F376" s="2">
        <v>0</v>
      </c>
      <c r="AG376" s="16"/>
      <c r="AH376" s="18">
        <f t="shared" si="39"/>
        <v>0</v>
      </c>
      <c r="AI376" s="15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0</v>
      </c>
      <c r="AO376" s="2">
        <v>0</v>
      </c>
      <c r="AP376" s="2">
        <v>0</v>
      </c>
      <c r="AQ376" s="2">
        <v>0</v>
      </c>
      <c r="AR376" s="2">
        <v>0</v>
      </c>
      <c r="AS376" s="2">
        <v>0</v>
      </c>
      <c r="AT376" s="16"/>
      <c r="AU376" s="18">
        <f t="shared" si="40"/>
        <v>0</v>
      </c>
      <c r="AV376" s="15">
        <v>0</v>
      </c>
      <c r="AW376" s="2">
        <v>0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E376" s="2">
        <v>0</v>
      </c>
      <c r="BF376" s="2">
        <v>0</v>
      </c>
      <c r="BG376" s="16"/>
      <c r="BH376" s="18">
        <f t="shared" si="41"/>
        <v>0</v>
      </c>
      <c r="BI376" s="15">
        <v>0</v>
      </c>
      <c r="BJ376" s="2">
        <v>0</v>
      </c>
      <c r="BK376" s="2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Q376" s="2">
        <v>0</v>
      </c>
      <c r="BR376" s="2">
        <v>0</v>
      </c>
      <c r="BS376" s="2">
        <v>0</v>
      </c>
      <c r="BT376" s="16"/>
      <c r="BU376" s="18">
        <f t="shared" si="42"/>
        <v>0</v>
      </c>
      <c r="BV376" s="15">
        <v>0</v>
      </c>
      <c r="BW376" s="2">
        <v>0</v>
      </c>
      <c r="BX376" s="2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2">
        <v>0</v>
      </c>
      <c r="CE376" s="2">
        <v>0</v>
      </c>
      <c r="CF376" s="2">
        <v>0</v>
      </c>
      <c r="CG376" s="16"/>
      <c r="CH376" s="18">
        <f t="shared" si="43"/>
        <v>0</v>
      </c>
      <c r="CI376" s="15">
        <v>0</v>
      </c>
      <c r="CJ376" s="2">
        <v>0</v>
      </c>
      <c r="CK376" s="2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Q376" s="2">
        <v>0</v>
      </c>
      <c r="CR376" s="2">
        <v>0</v>
      </c>
      <c r="CS376" s="2">
        <v>0</v>
      </c>
      <c r="CT376" s="16"/>
      <c r="CU376" s="18">
        <f t="shared" si="44"/>
        <v>0</v>
      </c>
    </row>
    <row r="377" spans="1:99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87">
        <v>9729</v>
      </c>
      <c r="G377" s="51" t="s">
        <v>434</v>
      </c>
      <c r="H377" s="43">
        <v>0</v>
      </c>
      <c r="I377" s="15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16"/>
      <c r="U377" s="18">
        <f t="shared" si="38"/>
        <v>0</v>
      </c>
      <c r="V377" s="15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G377" s="16"/>
      <c r="AH377" s="18">
        <f t="shared" si="39"/>
        <v>0</v>
      </c>
      <c r="AI377" s="15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0</v>
      </c>
      <c r="AO377" s="2">
        <v>0</v>
      </c>
      <c r="AP377" s="2">
        <v>0</v>
      </c>
      <c r="AQ377" s="2">
        <v>0</v>
      </c>
      <c r="AR377" s="2">
        <v>0</v>
      </c>
      <c r="AS377" s="2">
        <v>0</v>
      </c>
      <c r="AT377" s="16"/>
      <c r="AU377" s="18">
        <f t="shared" si="40"/>
        <v>0</v>
      </c>
      <c r="AV377" s="15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F377" s="2">
        <v>0</v>
      </c>
      <c r="BG377" s="16"/>
      <c r="BH377" s="18">
        <f t="shared" si="41"/>
        <v>0</v>
      </c>
      <c r="BI377" s="15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R377" s="2">
        <v>0</v>
      </c>
      <c r="BS377" s="2">
        <v>0</v>
      </c>
      <c r="BT377" s="16"/>
      <c r="BU377" s="18">
        <f t="shared" si="42"/>
        <v>0</v>
      </c>
      <c r="BV377" s="15">
        <v>0</v>
      </c>
      <c r="BW377" s="2">
        <v>0</v>
      </c>
      <c r="BX377" s="2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2">
        <v>0</v>
      </c>
      <c r="CE377" s="2">
        <v>0</v>
      </c>
      <c r="CF377" s="2">
        <v>0</v>
      </c>
      <c r="CG377" s="16"/>
      <c r="CH377" s="18">
        <f t="shared" si="43"/>
        <v>0</v>
      </c>
      <c r="CI377" s="15">
        <v>0</v>
      </c>
      <c r="CJ377" s="2">
        <v>0</v>
      </c>
      <c r="CK377" s="2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Q377" s="2">
        <v>0</v>
      </c>
      <c r="CR377" s="2">
        <v>0</v>
      </c>
      <c r="CS377" s="2">
        <v>0</v>
      </c>
      <c r="CT377" s="16"/>
      <c r="CU377" s="18">
        <f t="shared" si="44"/>
        <v>0</v>
      </c>
    </row>
    <row r="378" spans="1:99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87">
        <v>17571</v>
      </c>
      <c r="G378" s="51" t="s">
        <v>435</v>
      </c>
      <c r="H378" s="43">
        <v>0</v>
      </c>
      <c r="I378" s="15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16"/>
      <c r="U378" s="18">
        <f t="shared" si="38"/>
        <v>0</v>
      </c>
      <c r="V378" s="15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0</v>
      </c>
      <c r="AG378" s="16"/>
      <c r="AH378" s="18">
        <f t="shared" si="39"/>
        <v>0</v>
      </c>
      <c r="AI378" s="15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Q378" s="2">
        <v>0</v>
      </c>
      <c r="AR378" s="2">
        <v>0</v>
      </c>
      <c r="AS378" s="2">
        <v>0</v>
      </c>
      <c r="AT378" s="16"/>
      <c r="AU378" s="18">
        <f t="shared" si="40"/>
        <v>0</v>
      </c>
      <c r="AV378" s="15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2">
        <v>0</v>
      </c>
      <c r="BF378" s="2">
        <v>0</v>
      </c>
      <c r="BG378" s="16"/>
      <c r="BH378" s="18">
        <f t="shared" si="41"/>
        <v>0</v>
      </c>
      <c r="BI378" s="15">
        <v>0</v>
      </c>
      <c r="BJ378" s="2">
        <v>0</v>
      </c>
      <c r="BK378" s="2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R378" s="2">
        <v>0</v>
      </c>
      <c r="BS378" s="2">
        <v>0</v>
      </c>
      <c r="BT378" s="16"/>
      <c r="BU378" s="18">
        <f t="shared" si="42"/>
        <v>0</v>
      </c>
      <c r="BV378" s="15">
        <v>0</v>
      </c>
      <c r="BW378" s="2">
        <v>0</v>
      </c>
      <c r="BX378" s="2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D378" s="2">
        <v>0</v>
      </c>
      <c r="CE378" s="2">
        <v>0</v>
      </c>
      <c r="CF378" s="2">
        <v>0</v>
      </c>
      <c r="CG378" s="16"/>
      <c r="CH378" s="18">
        <f t="shared" si="43"/>
        <v>0</v>
      </c>
      <c r="CI378" s="15">
        <v>0</v>
      </c>
      <c r="CJ378" s="2">
        <v>0</v>
      </c>
      <c r="CK378" s="2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R378" s="2">
        <v>0</v>
      </c>
      <c r="CS378" s="2">
        <v>0</v>
      </c>
      <c r="CT378" s="16"/>
      <c r="CU378" s="18">
        <f t="shared" si="44"/>
        <v>0</v>
      </c>
    </row>
    <row r="379" spans="1:99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87">
        <v>17572</v>
      </c>
      <c r="G379" s="51" t="s">
        <v>436</v>
      </c>
      <c r="H379" s="43">
        <v>0</v>
      </c>
      <c r="I379" s="15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16"/>
      <c r="U379" s="18">
        <f t="shared" si="38"/>
        <v>0</v>
      </c>
      <c r="V379" s="15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16"/>
      <c r="AH379" s="18">
        <f t="shared" si="39"/>
        <v>0</v>
      </c>
      <c r="AI379" s="15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P379" s="2">
        <v>0</v>
      </c>
      <c r="AQ379" s="2">
        <v>0</v>
      </c>
      <c r="AR379" s="2">
        <v>0</v>
      </c>
      <c r="AS379" s="2">
        <v>0</v>
      </c>
      <c r="AT379" s="16"/>
      <c r="AU379" s="18">
        <f t="shared" si="40"/>
        <v>0</v>
      </c>
      <c r="AV379" s="15">
        <v>0</v>
      </c>
      <c r="AW379" s="2">
        <v>0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E379" s="2">
        <v>0</v>
      </c>
      <c r="BF379" s="2">
        <v>0</v>
      </c>
      <c r="BG379" s="16"/>
      <c r="BH379" s="18">
        <f t="shared" si="41"/>
        <v>0</v>
      </c>
      <c r="BI379" s="15">
        <v>0</v>
      </c>
      <c r="BJ379" s="2">
        <v>0</v>
      </c>
      <c r="BK379" s="2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Q379" s="2">
        <v>0</v>
      </c>
      <c r="BR379" s="2">
        <v>0</v>
      </c>
      <c r="BS379" s="2">
        <v>0</v>
      </c>
      <c r="BT379" s="16"/>
      <c r="BU379" s="18">
        <f t="shared" si="42"/>
        <v>0</v>
      </c>
      <c r="BV379" s="15">
        <v>0</v>
      </c>
      <c r="BW379" s="2">
        <v>0</v>
      </c>
      <c r="BX379" s="2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F379" s="2">
        <v>0</v>
      </c>
      <c r="CG379" s="16"/>
      <c r="CH379" s="18">
        <f t="shared" si="43"/>
        <v>0</v>
      </c>
      <c r="CI379" s="15">
        <v>0</v>
      </c>
      <c r="CJ379" s="2">
        <v>0</v>
      </c>
      <c r="CK379" s="2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0</v>
      </c>
      <c r="CR379" s="2">
        <v>0</v>
      </c>
      <c r="CS379" s="2">
        <v>0</v>
      </c>
      <c r="CT379" s="16"/>
      <c r="CU379" s="18">
        <f t="shared" si="44"/>
        <v>0</v>
      </c>
    </row>
    <row r="380" spans="1:99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87">
        <v>17569</v>
      </c>
      <c r="G380" s="51" t="s">
        <v>437</v>
      </c>
      <c r="H380" s="43">
        <v>0</v>
      </c>
      <c r="I380" s="15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16"/>
      <c r="U380" s="18">
        <f t="shared" si="38"/>
        <v>0</v>
      </c>
      <c r="V380" s="15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0</v>
      </c>
      <c r="AG380" s="16"/>
      <c r="AH380" s="18">
        <f t="shared" si="39"/>
        <v>0</v>
      </c>
      <c r="AI380" s="15">
        <v>0</v>
      </c>
      <c r="AJ380" s="2">
        <v>0</v>
      </c>
      <c r="AK380" s="2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  <c r="AQ380" s="2">
        <v>0</v>
      </c>
      <c r="AR380" s="2">
        <v>0</v>
      </c>
      <c r="AS380" s="2">
        <v>0</v>
      </c>
      <c r="AT380" s="16"/>
      <c r="AU380" s="18">
        <f t="shared" si="40"/>
        <v>0</v>
      </c>
      <c r="AV380" s="15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E380" s="2">
        <v>0</v>
      </c>
      <c r="BF380" s="2">
        <v>0</v>
      </c>
      <c r="BG380" s="16"/>
      <c r="BH380" s="18">
        <f t="shared" si="41"/>
        <v>0</v>
      </c>
      <c r="BI380" s="15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R380" s="2">
        <v>0</v>
      </c>
      <c r="BS380" s="2">
        <v>0</v>
      </c>
      <c r="BT380" s="16"/>
      <c r="BU380" s="18">
        <f t="shared" si="42"/>
        <v>0</v>
      </c>
      <c r="BV380" s="15">
        <v>0</v>
      </c>
      <c r="BW380" s="2">
        <v>0</v>
      </c>
      <c r="BX380" s="2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F380" s="2">
        <v>0</v>
      </c>
      <c r="CG380" s="16"/>
      <c r="CH380" s="18">
        <f t="shared" si="43"/>
        <v>0</v>
      </c>
      <c r="CI380" s="15">
        <v>0</v>
      </c>
      <c r="CJ380" s="2">
        <v>0</v>
      </c>
      <c r="CK380" s="2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Q380" s="2">
        <v>0</v>
      </c>
      <c r="CR380" s="2">
        <v>0</v>
      </c>
      <c r="CS380" s="2">
        <v>0</v>
      </c>
      <c r="CT380" s="16"/>
      <c r="CU380" s="18">
        <f t="shared" si="44"/>
        <v>0</v>
      </c>
    </row>
    <row r="381" spans="1:99" ht="13.05" customHeight="1" x14ac:dyDescent="0.2">
      <c r="A381" s="47" t="s">
        <v>15</v>
      </c>
      <c r="B381" s="47" t="s">
        <v>438</v>
      </c>
      <c r="C381" s="47" t="s">
        <v>15</v>
      </c>
      <c r="D381" s="47" t="s">
        <v>438</v>
      </c>
      <c r="E381" s="48" t="s">
        <v>31</v>
      </c>
      <c r="F381" s="87">
        <v>202</v>
      </c>
      <c r="G381" s="51" t="s">
        <v>439</v>
      </c>
      <c r="H381" s="43">
        <v>0</v>
      </c>
      <c r="I381" s="15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16"/>
      <c r="U381" s="18">
        <f t="shared" si="38"/>
        <v>0</v>
      </c>
      <c r="V381" s="15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F381" s="2">
        <v>0</v>
      </c>
      <c r="AG381" s="16"/>
      <c r="AH381" s="18">
        <f t="shared" si="39"/>
        <v>0</v>
      </c>
      <c r="AI381" s="15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R381" s="2">
        <v>0</v>
      </c>
      <c r="AS381" s="2">
        <v>0</v>
      </c>
      <c r="AT381" s="16"/>
      <c r="AU381" s="18">
        <f t="shared" si="40"/>
        <v>0</v>
      </c>
      <c r="AV381" s="15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E381" s="2">
        <v>0</v>
      </c>
      <c r="BF381" s="2">
        <v>0</v>
      </c>
      <c r="BG381" s="16"/>
      <c r="BH381" s="18">
        <f t="shared" si="41"/>
        <v>0</v>
      </c>
      <c r="BI381" s="15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R381" s="2">
        <v>0</v>
      </c>
      <c r="BS381" s="2">
        <v>0</v>
      </c>
      <c r="BT381" s="16"/>
      <c r="BU381" s="18">
        <f t="shared" si="42"/>
        <v>0</v>
      </c>
      <c r="BV381" s="15">
        <v>0</v>
      </c>
      <c r="BW381" s="2">
        <v>0</v>
      </c>
      <c r="BX381" s="2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2">
        <v>0</v>
      </c>
      <c r="CE381" s="2">
        <v>0</v>
      </c>
      <c r="CF381" s="2">
        <v>0</v>
      </c>
      <c r="CG381" s="16"/>
      <c r="CH381" s="18">
        <f t="shared" si="43"/>
        <v>0</v>
      </c>
      <c r="CI381" s="15">
        <v>0</v>
      </c>
      <c r="CJ381" s="2">
        <v>0</v>
      </c>
      <c r="CK381" s="2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Q381" s="2">
        <v>0</v>
      </c>
      <c r="CR381" s="2">
        <v>0</v>
      </c>
      <c r="CS381" s="2">
        <v>0</v>
      </c>
      <c r="CT381" s="16"/>
      <c r="CU381" s="18">
        <f t="shared" si="44"/>
        <v>0</v>
      </c>
    </row>
    <row r="382" spans="1:99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33</v>
      </c>
      <c r="F382" s="87">
        <v>27451</v>
      </c>
      <c r="G382" s="51" t="s">
        <v>440</v>
      </c>
      <c r="H382" s="43">
        <v>0</v>
      </c>
      <c r="I382" s="15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16"/>
      <c r="U382" s="18">
        <f t="shared" si="38"/>
        <v>0</v>
      </c>
      <c r="V382" s="15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16"/>
      <c r="AH382" s="18">
        <f t="shared" si="39"/>
        <v>0</v>
      </c>
      <c r="AI382" s="15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Q382" s="2">
        <v>0</v>
      </c>
      <c r="AR382" s="2">
        <v>0</v>
      </c>
      <c r="AS382" s="2">
        <v>0</v>
      </c>
      <c r="AT382" s="16"/>
      <c r="AU382" s="18">
        <f t="shared" si="40"/>
        <v>0</v>
      </c>
      <c r="AV382" s="15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0</v>
      </c>
      <c r="BF382" s="2">
        <v>0</v>
      </c>
      <c r="BG382" s="16"/>
      <c r="BH382" s="18">
        <f t="shared" si="41"/>
        <v>0</v>
      </c>
      <c r="BI382" s="15">
        <v>0</v>
      </c>
      <c r="BJ382" s="2">
        <v>0</v>
      </c>
      <c r="BK382" s="2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2">
        <v>0</v>
      </c>
      <c r="BR382" s="2">
        <v>0</v>
      </c>
      <c r="BS382" s="2">
        <v>0</v>
      </c>
      <c r="BT382" s="16"/>
      <c r="BU382" s="18">
        <f t="shared" si="42"/>
        <v>0</v>
      </c>
      <c r="BV382" s="15">
        <v>0</v>
      </c>
      <c r="BW382" s="2">
        <v>0</v>
      </c>
      <c r="BX382" s="2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F382" s="2">
        <v>0</v>
      </c>
      <c r="CG382" s="16"/>
      <c r="CH382" s="18">
        <f t="shared" si="43"/>
        <v>0</v>
      </c>
      <c r="CI382" s="15">
        <v>0</v>
      </c>
      <c r="CJ382" s="2">
        <v>0</v>
      </c>
      <c r="CK382" s="2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S382" s="2">
        <v>0</v>
      </c>
      <c r="CT382" s="16"/>
      <c r="CU382" s="18">
        <f t="shared" si="44"/>
        <v>0</v>
      </c>
    </row>
    <row r="383" spans="1:99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87">
        <v>205</v>
      </c>
      <c r="G383" s="51" t="s">
        <v>441</v>
      </c>
      <c r="H383" s="43">
        <v>0</v>
      </c>
      <c r="I383" s="15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16"/>
      <c r="U383" s="18">
        <f t="shared" si="38"/>
        <v>0</v>
      </c>
      <c r="V383" s="15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16"/>
      <c r="AH383" s="18">
        <f t="shared" si="39"/>
        <v>0</v>
      </c>
      <c r="AI383" s="15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S383" s="2">
        <v>0</v>
      </c>
      <c r="AT383" s="16"/>
      <c r="AU383" s="18">
        <f t="shared" si="40"/>
        <v>0</v>
      </c>
      <c r="AV383" s="15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E383" s="2">
        <v>0</v>
      </c>
      <c r="BF383" s="2">
        <v>0</v>
      </c>
      <c r="BG383" s="16"/>
      <c r="BH383" s="18">
        <f t="shared" si="41"/>
        <v>0</v>
      </c>
      <c r="BI383" s="15">
        <v>0</v>
      </c>
      <c r="BJ383" s="2">
        <v>0</v>
      </c>
      <c r="BK383" s="2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Q383" s="2">
        <v>0</v>
      </c>
      <c r="BR383" s="2">
        <v>0</v>
      </c>
      <c r="BS383" s="2">
        <v>0</v>
      </c>
      <c r="BT383" s="16"/>
      <c r="BU383" s="18">
        <f t="shared" si="42"/>
        <v>0</v>
      </c>
      <c r="BV383" s="15">
        <v>0</v>
      </c>
      <c r="BW383" s="2">
        <v>0</v>
      </c>
      <c r="BX383" s="2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D383" s="2">
        <v>0</v>
      </c>
      <c r="CE383" s="2">
        <v>0</v>
      </c>
      <c r="CF383" s="2">
        <v>0</v>
      </c>
      <c r="CG383" s="16"/>
      <c r="CH383" s="18">
        <f t="shared" si="43"/>
        <v>0</v>
      </c>
      <c r="CI383" s="15">
        <v>0</v>
      </c>
      <c r="CJ383" s="2">
        <v>0</v>
      </c>
      <c r="CK383" s="2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Q383" s="2">
        <v>0</v>
      </c>
      <c r="CR383" s="2">
        <v>0</v>
      </c>
      <c r="CS383" s="2">
        <v>0</v>
      </c>
      <c r="CT383" s="16"/>
      <c r="CU383" s="18">
        <f t="shared" si="44"/>
        <v>0</v>
      </c>
    </row>
    <row r="384" spans="1:99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87">
        <v>204</v>
      </c>
      <c r="G384" s="51" t="s">
        <v>442</v>
      </c>
      <c r="H384" s="43">
        <v>0</v>
      </c>
      <c r="I384" s="15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16"/>
      <c r="U384" s="18">
        <f t="shared" si="38"/>
        <v>0</v>
      </c>
      <c r="V384" s="15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0</v>
      </c>
      <c r="AG384" s="16"/>
      <c r="AH384" s="18">
        <f t="shared" si="39"/>
        <v>0</v>
      </c>
      <c r="AI384" s="15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S384" s="2">
        <v>0</v>
      </c>
      <c r="AT384" s="16"/>
      <c r="AU384" s="18">
        <f t="shared" si="40"/>
        <v>0</v>
      </c>
      <c r="AV384" s="15">
        <v>0</v>
      </c>
      <c r="AW384" s="2">
        <v>0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0</v>
      </c>
      <c r="BF384" s="2">
        <v>0</v>
      </c>
      <c r="BG384" s="16"/>
      <c r="BH384" s="18">
        <f t="shared" si="41"/>
        <v>0</v>
      </c>
      <c r="BI384" s="15">
        <v>0</v>
      </c>
      <c r="BJ384" s="2">
        <v>0</v>
      </c>
      <c r="BK384" s="2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Q384" s="2">
        <v>0</v>
      </c>
      <c r="BR384" s="2">
        <v>0</v>
      </c>
      <c r="BS384" s="2">
        <v>0</v>
      </c>
      <c r="BT384" s="16"/>
      <c r="BU384" s="18">
        <f t="shared" si="42"/>
        <v>0</v>
      </c>
      <c r="BV384" s="15">
        <v>0</v>
      </c>
      <c r="BW384" s="2">
        <v>0</v>
      </c>
      <c r="BX384" s="2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F384" s="2">
        <v>0</v>
      </c>
      <c r="CG384" s="16"/>
      <c r="CH384" s="18">
        <f t="shared" si="43"/>
        <v>0</v>
      </c>
      <c r="CI384" s="15">
        <v>0</v>
      </c>
      <c r="CJ384" s="2">
        <v>0</v>
      </c>
      <c r="CK384" s="2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Q384" s="2">
        <v>0</v>
      </c>
      <c r="CR384" s="2">
        <v>0</v>
      </c>
      <c r="CS384" s="2">
        <v>0</v>
      </c>
      <c r="CT384" s="16"/>
      <c r="CU384" s="18">
        <f t="shared" si="44"/>
        <v>0</v>
      </c>
    </row>
    <row r="385" spans="1:99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87">
        <v>6695</v>
      </c>
      <c r="G385" s="51" t="s">
        <v>443</v>
      </c>
      <c r="H385" s="43">
        <v>0</v>
      </c>
      <c r="I385" s="15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16"/>
      <c r="U385" s="18">
        <f t="shared" si="38"/>
        <v>0</v>
      </c>
      <c r="V385" s="15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16"/>
      <c r="AH385" s="18">
        <f t="shared" si="39"/>
        <v>0</v>
      </c>
      <c r="AI385" s="15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S385" s="2">
        <v>0</v>
      </c>
      <c r="AT385" s="16"/>
      <c r="AU385" s="18">
        <f t="shared" si="40"/>
        <v>0</v>
      </c>
      <c r="AV385" s="15">
        <v>0</v>
      </c>
      <c r="AW385" s="2">
        <v>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F385" s="2">
        <v>0</v>
      </c>
      <c r="BG385" s="16"/>
      <c r="BH385" s="18">
        <f t="shared" si="41"/>
        <v>0</v>
      </c>
      <c r="BI385" s="15">
        <v>0</v>
      </c>
      <c r="BJ385" s="2">
        <v>0</v>
      </c>
      <c r="BK385" s="2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Q385" s="2">
        <v>0</v>
      </c>
      <c r="BR385" s="2">
        <v>0</v>
      </c>
      <c r="BS385" s="2">
        <v>0</v>
      </c>
      <c r="BT385" s="16"/>
      <c r="BU385" s="18">
        <f t="shared" si="42"/>
        <v>0</v>
      </c>
      <c r="BV385" s="15">
        <v>0</v>
      </c>
      <c r="BW385" s="2">
        <v>0</v>
      </c>
      <c r="BX385" s="2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F385" s="2">
        <v>0</v>
      </c>
      <c r="CG385" s="16"/>
      <c r="CH385" s="18">
        <f t="shared" si="43"/>
        <v>0</v>
      </c>
      <c r="CI385" s="15">
        <v>0</v>
      </c>
      <c r="CJ385" s="2">
        <v>0</v>
      </c>
      <c r="CK385" s="2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R385" s="2">
        <v>0</v>
      </c>
      <c r="CS385" s="2">
        <v>0</v>
      </c>
      <c r="CT385" s="16"/>
      <c r="CU385" s="18">
        <f t="shared" si="44"/>
        <v>0</v>
      </c>
    </row>
    <row r="386" spans="1:99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59</v>
      </c>
      <c r="F386" s="87">
        <v>15657</v>
      </c>
      <c r="G386" s="51" t="s">
        <v>444</v>
      </c>
      <c r="H386" s="43">
        <v>0</v>
      </c>
      <c r="I386" s="15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16"/>
      <c r="U386" s="18">
        <f t="shared" si="38"/>
        <v>0</v>
      </c>
      <c r="V386" s="15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G386" s="16"/>
      <c r="AH386" s="18">
        <f t="shared" si="39"/>
        <v>0</v>
      </c>
      <c r="AI386" s="15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S386" s="2">
        <v>0</v>
      </c>
      <c r="AT386" s="16"/>
      <c r="AU386" s="18">
        <f t="shared" si="40"/>
        <v>0</v>
      </c>
      <c r="AV386" s="15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E386" s="2">
        <v>0</v>
      </c>
      <c r="BF386" s="2">
        <v>0</v>
      </c>
      <c r="BG386" s="16"/>
      <c r="BH386" s="18">
        <f t="shared" si="41"/>
        <v>0</v>
      </c>
      <c r="BI386" s="15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2">
        <v>0</v>
      </c>
      <c r="BR386" s="2">
        <v>0</v>
      </c>
      <c r="BS386" s="2">
        <v>0</v>
      </c>
      <c r="BT386" s="16"/>
      <c r="BU386" s="18">
        <f t="shared" si="42"/>
        <v>0</v>
      </c>
      <c r="BV386" s="15">
        <v>0</v>
      </c>
      <c r="BW386" s="2">
        <v>0</v>
      </c>
      <c r="BX386" s="2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D386" s="2">
        <v>0</v>
      </c>
      <c r="CE386" s="2">
        <v>0</v>
      </c>
      <c r="CF386" s="2">
        <v>0</v>
      </c>
      <c r="CG386" s="16"/>
      <c r="CH386" s="18">
        <f t="shared" si="43"/>
        <v>0</v>
      </c>
      <c r="CI386" s="15">
        <v>0</v>
      </c>
      <c r="CJ386" s="2">
        <v>0</v>
      </c>
      <c r="CK386" s="2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R386" s="2">
        <v>0</v>
      </c>
      <c r="CS386" s="2">
        <v>0</v>
      </c>
      <c r="CT386" s="16"/>
      <c r="CU386" s="18">
        <f t="shared" si="44"/>
        <v>0</v>
      </c>
    </row>
    <row r="387" spans="1:99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33</v>
      </c>
      <c r="F387" s="87">
        <v>15854</v>
      </c>
      <c r="G387" s="51" t="s">
        <v>445</v>
      </c>
      <c r="H387" s="43">
        <v>0</v>
      </c>
      <c r="I387" s="15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16"/>
      <c r="U387" s="18">
        <f t="shared" si="38"/>
        <v>0</v>
      </c>
      <c r="V387" s="15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0</v>
      </c>
      <c r="AG387" s="16"/>
      <c r="AH387" s="18">
        <f t="shared" si="39"/>
        <v>0</v>
      </c>
      <c r="AI387" s="15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S387" s="2">
        <v>0</v>
      </c>
      <c r="AT387" s="16"/>
      <c r="AU387" s="18">
        <f t="shared" si="40"/>
        <v>0</v>
      </c>
      <c r="AV387" s="15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E387" s="2">
        <v>0</v>
      </c>
      <c r="BF387" s="2">
        <v>0</v>
      </c>
      <c r="BG387" s="16"/>
      <c r="BH387" s="18">
        <f t="shared" si="41"/>
        <v>0</v>
      </c>
      <c r="BI387" s="15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R387" s="2">
        <v>0</v>
      </c>
      <c r="BS387" s="2">
        <v>0</v>
      </c>
      <c r="BT387" s="16"/>
      <c r="BU387" s="18">
        <f t="shared" si="42"/>
        <v>0</v>
      </c>
      <c r="BV387" s="15">
        <v>0</v>
      </c>
      <c r="BW387" s="2">
        <v>0</v>
      </c>
      <c r="BX387" s="2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F387" s="2">
        <v>0</v>
      </c>
      <c r="CG387" s="16"/>
      <c r="CH387" s="18">
        <f t="shared" si="43"/>
        <v>0</v>
      </c>
      <c r="CI387" s="15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0</v>
      </c>
      <c r="CR387" s="2">
        <v>0</v>
      </c>
      <c r="CS387" s="2">
        <v>0</v>
      </c>
      <c r="CT387" s="16"/>
      <c r="CU387" s="18">
        <f t="shared" si="44"/>
        <v>0</v>
      </c>
    </row>
    <row r="388" spans="1:99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87">
        <v>17685</v>
      </c>
      <c r="G388" s="51" t="s">
        <v>446</v>
      </c>
      <c r="H388" s="43">
        <v>0</v>
      </c>
      <c r="I388" s="15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16"/>
      <c r="U388" s="18">
        <f t="shared" si="38"/>
        <v>0</v>
      </c>
      <c r="V388" s="15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F388" s="2">
        <v>0</v>
      </c>
      <c r="AG388" s="16"/>
      <c r="AH388" s="18">
        <f t="shared" si="39"/>
        <v>0</v>
      </c>
      <c r="AI388" s="15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R388" s="2">
        <v>0</v>
      </c>
      <c r="AS388" s="2">
        <v>0</v>
      </c>
      <c r="AT388" s="16"/>
      <c r="AU388" s="18">
        <f t="shared" si="40"/>
        <v>0</v>
      </c>
      <c r="AV388" s="15">
        <v>0</v>
      </c>
      <c r="AW388" s="2">
        <v>0</v>
      </c>
      <c r="AX388" s="2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E388" s="2">
        <v>0</v>
      </c>
      <c r="BF388" s="2">
        <v>0</v>
      </c>
      <c r="BG388" s="16"/>
      <c r="BH388" s="18">
        <f t="shared" si="41"/>
        <v>0</v>
      </c>
      <c r="BI388" s="15">
        <v>0</v>
      </c>
      <c r="BJ388" s="2">
        <v>0</v>
      </c>
      <c r="BK388" s="2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Q388" s="2">
        <v>0</v>
      </c>
      <c r="BR388" s="2">
        <v>0</v>
      </c>
      <c r="BS388" s="2">
        <v>0</v>
      </c>
      <c r="BT388" s="16"/>
      <c r="BU388" s="18">
        <f t="shared" si="42"/>
        <v>0</v>
      </c>
      <c r="BV388" s="15">
        <v>0</v>
      </c>
      <c r="BW388" s="2">
        <v>0</v>
      </c>
      <c r="BX388" s="2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D388" s="2">
        <v>0</v>
      </c>
      <c r="CE388" s="2">
        <v>0</v>
      </c>
      <c r="CF388" s="2">
        <v>0</v>
      </c>
      <c r="CG388" s="16"/>
      <c r="CH388" s="18">
        <f t="shared" si="43"/>
        <v>0</v>
      </c>
      <c r="CI388" s="15">
        <v>0</v>
      </c>
      <c r="CJ388" s="2">
        <v>0</v>
      </c>
      <c r="CK388" s="2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Q388" s="2">
        <v>0</v>
      </c>
      <c r="CR388" s="2">
        <v>0</v>
      </c>
      <c r="CS388" s="2">
        <v>0</v>
      </c>
      <c r="CT388" s="16"/>
      <c r="CU388" s="18">
        <f t="shared" si="44"/>
        <v>0</v>
      </c>
    </row>
    <row r="389" spans="1:99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87">
        <v>31671</v>
      </c>
      <c r="G389" s="51" t="s">
        <v>447</v>
      </c>
      <c r="H389" s="43">
        <v>0</v>
      </c>
      <c r="I389" s="15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16"/>
      <c r="U389" s="18">
        <f t="shared" si="38"/>
        <v>0</v>
      </c>
      <c r="V389" s="15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0</v>
      </c>
      <c r="AG389" s="16"/>
      <c r="AH389" s="18">
        <f t="shared" si="39"/>
        <v>0</v>
      </c>
      <c r="AI389" s="15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S389" s="2">
        <v>0</v>
      </c>
      <c r="AT389" s="16"/>
      <c r="AU389" s="18">
        <f t="shared" si="40"/>
        <v>0</v>
      </c>
      <c r="AV389" s="15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0</v>
      </c>
      <c r="BF389" s="2">
        <v>0</v>
      </c>
      <c r="BG389" s="16"/>
      <c r="BH389" s="18">
        <f t="shared" si="41"/>
        <v>0</v>
      </c>
      <c r="BI389" s="15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2">
        <v>0</v>
      </c>
      <c r="BR389" s="2">
        <v>0</v>
      </c>
      <c r="BS389" s="2">
        <v>0</v>
      </c>
      <c r="BT389" s="16"/>
      <c r="BU389" s="18">
        <f t="shared" si="42"/>
        <v>0</v>
      </c>
      <c r="BV389" s="15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D389" s="2">
        <v>0</v>
      </c>
      <c r="CE389" s="2">
        <v>0</v>
      </c>
      <c r="CF389" s="2">
        <v>0</v>
      </c>
      <c r="CG389" s="16"/>
      <c r="CH389" s="18">
        <f t="shared" si="43"/>
        <v>0</v>
      </c>
      <c r="CI389" s="15">
        <v>0</v>
      </c>
      <c r="CJ389" s="2">
        <v>0</v>
      </c>
      <c r="CK389" s="2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R389" s="2">
        <v>0</v>
      </c>
      <c r="CS389" s="2">
        <v>0</v>
      </c>
      <c r="CT389" s="16"/>
      <c r="CU389" s="18">
        <f t="shared" si="44"/>
        <v>0</v>
      </c>
    </row>
    <row r="390" spans="1:99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87">
        <v>31239</v>
      </c>
      <c r="G390" s="51" t="s">
        <v>448</v>
      </c>
      <c r="H390" s="43">
        <v>0</v>
      </c>
      <c r="I390" s="15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16"/>
      <c r="U390" s="18">
        <f t="shared" si="38"/>
        <v>0</v>
      </c>
      <c r="V390" s="15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0</v>
      </c>
      <c r="AG390" s="16"/>
      <c r="AH390" s="18">
        <f t="shared" si="39"/>
        <v>0</v>
      </c>
      <c r="AI390" s="15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Q390" s="2">
        <v>0</v>
      </c>
      <c r="AR390" s="2">
        <v>0</v>
      </c>
      <c r="AS390" s="2">
        <v>0</v>
      </c>
      <c r="AT390" s="16"/>
      <c r="AU390" s="18">
        <f t="shared" si="40"/>
        <v>0</v>
      </c>
      <c r="AV390" s="15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E390" s="2">
        <v>0</v>
      </c>
      <c r="BF390" s="2">
        <v>0</v>
      </c>
      <c r="BG390" s="16"/>
      <c r="BH390" s="18">
        <f t="shared" si="41"/>
        <v>0</v>
      </c>
      <c r="BI390" s="15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2">
        <v>0</v>
      </c>
      <c r="BR390" s="2">
        <v>0</v>
      </c>
      <c r="BS390" s="2">
        <v>0</v>
      </c>
      <c r="BT390" s="16"/>
      <c r="BU390" s="18">
        <f t="shared" si="42"/>
        <v>0</v>
      </c>
      <c r="BV390" s="15">
        <v>0</v>
      </c>
      <c r="BW390" s="2">
        <v>0</v>
      </c>
      <c r="BX390" s="2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2">
        <v>0</v>
      </c>
      <c r="CE390" s="2">
        <v>0</v>
      </c>
      <c r="CF390" s="2">
        <v>0</v>
      </c>
      <c r="CG390" s="16"/>
      <c r="CH390" s="18">
        <f t="shared" si="43"/>
        <v>0</v>
      </c>
      <c r="CI390" s="15">
        <v>0</v>
      </c>
      <c r="CJ390" s="2">
        <v>0</v>
      </c>
      <c r="CK390" s="2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R390" s="2">
        <v>0</v>
      </c>
      <c r="CS390" s="2">
        <v>0</v>
      </c>
      <c r="CT390" s="16"/>
      <c r="CU390" s="18">
        <f t="shared" si="44"/>
        <v>0</v>
      </c>
    </row>
    <row r="391" spans="1:99" ht="13.05" customHeight="1" x14ac:dyDescent="0.2">
      <c r="A391" s="47" t="s">
        <v>15</v>
      </c>
      <c r="B391" s="47" t="s">
        <v>449</v>
      </c>
      <c r="C391" s="47" t="s">
        <v>15</v>
      </c>
      <c r="D391" s="47" t="s">
        <v>449</v>
      </c>
      <c r="E391" s="48" t="s">
        <v>297</v>
      </c>
      <c r="F391" s="87">
        <v>193</v>
      </c>
      <c r="G391" s="51" t="s">
        <v>449</v>
      </c>
      <c r="H391" s="43">
        <v>0</v>
      </c>
      <c r="I391" s="15">
        <v>0</v>
      </c>
      <c r="J391" s="2">
        <v>0</v>
      </c>
      <c r="K391" s="2">
        <v>1</v>
      </c>
      <c r="L391" s="2">
        <v>4</v>
      </c>
      <c r="M391" s="2">
        <v>14</v>
      </c>
      <c r="N391" s="2">
        <v>29</v>
      </c>
      <c r="O391" s="2">
        <v>0</v>
      </c>
      <c r="P391" s="2">
        <v>7</v>
      </c>
      <c r="Q391" s="2">
        <v>7</v>
      </c>
      <c r="R391" s="2">
        <v>71</v>
      </c>
      <c r="S391" s="2">
        <v>105</v>
      </c>
      <c r="T391" s="16"/>
      <c r="U391" s="18">
        <f t="shared" ref="U391:U454" si="45">SUM(I391:T391)</f>
        <v>238</v>
      </c>
      <c r="V391" s="15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G391" s="16"/>
      <c r="AH391" s="18">
        <f t="shared" ref="AH391:AH454" si="46">SUM(V391:AG391)</f>
        <v>0</v>
      </c>
      <c r="AI391" s="15">
        <v>0</v>
      </c>
      <c r="AJ391" s="2">
        <v>0</v>
      </c>
      <c r="AK391" s="2">
        <v>1</v>
      </c>
      <c r="AL391" s="2">
        <v>2</v>
      </c>
      <c r="AM391" s="2">
        <v>11</v>
      </c>
      <c r="AN391" s="2">
        <v>18</v>
      </c>
      <c r="AO391" s="2">
        <v>0</v>
      </c>
      <c r="AP391" s="2">
        <v>7</v>
      </c>
      <c r="AQ391" s="2">
        <v>7</v>
      </c>
      <c r="AR391" s="2">
        <v>61</v>
      </c>
      <c r="AS391" s="2">
        <v>97</v>
      </c>
      <c r="AT391" s="16"/>
      <c r="AU391" s="18">
        <f t="shared" ref="AU391:AU454" si="47">SUM(AI391:AT391)</f>
        <v>204</v>
      </c>
      <c r="AV391" s="15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E391" s="2">
        <v>0</v>
      </c>
      <c r="BF391" s="2">
        <v>0</v>
      </c>
      <c r="BG391" s="16"/>
      <c r="BH391" s="18">
        <f t="shared" ref="BH391:BH454" si="48">SUM(AV391:BG391)</f>
        <v>0</v>
      </c>
      <c r="BI391" s="15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2">
        <v>0</v>
      </c>
      <c r="BR391" s="2">
        <v>0</v>
      </c>
      <c r="BS391" s="2">
        <v>0</v>
      </c>
      <c r="BT391" s="16"/>
      <c r="BU391" s="18">
        <f t="shared" ref="BU391:BU454" si="49">SUM(BI391:BT391)</f>
        <v>0</v>
      </c>
      <c r="BV391" s="15">
        <v>0</v>
      </c>
      <c r="BW391" s="2">
        <v>0</v>
      </c>
      <c r="BX391" s="2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2">
        <v>0</v>
      </c>
      <c r="CE391" s="2">
        <v>0</v>
      </c>
      <c r="CF391" s="2">
        <v>0</v>
      </c>
      <c r="CG391" s="16"/>
      <c r="CH391" s="18">
        <f t="shared" ref="CH391:CH454" si="50">SUM(BV391:CG391)</f>
        <v>0</v>
      </c>
      <c r="CI391" s="15">
        <v>0</v>
      </c>
      <c r="CJ391" s="2">
        <v>0</v>
      </c>
      <c r="CK391" s="2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R391" s="2">
        <v>0</v>
      </c>
      <c r="CS391" s="2">
        <v>0</v>
      </c>
      <c r="CT391" s="16"/>
      <c r="CU391" s="18">
        <f t="shared" ref="CU391:CU454" si="51">SUM(CI391:CT391)</f>
        <v>0</v>
      </c>
    </row>
    <row r="392" spans="1:99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33</v>
      </c>
      <c r="F392" s="87">
        <v>194</v>
      </c>
      <c r="G392" s="51" t="s">
        <v>450</v>
      </c>
      <c r="H392" s="43">
        <v>0</v>
      </c>
      <c r="I392" s="15">
        <v>0</v>
      </c>
      <c r="J392" s="2">
        <v>0</v>
      </c>
      <c r="K392" s="2">
        <v>18</v>
      </c>
      <c r="L392" s="2">
        <v>10</v>
      </c>
      <c r="M392" s="2">
        <v>8</v>
      </c>
      <c r="N392" s="2">
        <v>4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16"/>
      <c r="U392" s="18">
        <f t="shared" si="45"/>
        <v>40</v>
      </c>
      <c r="V392" s="15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16"/>
      <c r="AH392" s="18">
        <f t="shared" si="46"/>
        <v>0</v>
      </c>
      <c r="AI392" s="15">
        <v>0</v>
      </c>
      <c r="AJ392" s="2">
        <v>0</v>
      </c>
      <c r="AK392" s="2">
        <v>14</v>
      </c>
      <c r="AL392" s="2">
        <v>10</v>
      </c>
      <c r="AM392" s="2">
        <v>7</v>
      </c>
      <c r="AN392" s="2">
        <v>4</v>
      </c>
      <c r="AO392" s="2">
        <v>0</v>
      </c>
      <c r="AP392" s="2">
        <v>0</v>
      </c>
      <c r="AQ392" s="2">
        <v>0</v>
      </c>
      <c r="AR392" s="2">
        <v>0</v>
      </c>
      <c r="AS392" s="2">
        <v>0</v>
      </c>
      <c r="AT392" s="16"/>
      <c r="AU392" s="18">
        <f t="shared" si="47"/>
        <v>35</v>
      </c>
      <c r="AV392" s="15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0</v>
      </c>
      <c r="BF392" s="2">
        <v>0</v>
      </c>
      <c r="BG392" s="16"/>
      <c r="BH392" s="18">
        <f t="shared" si="48"/>
        <v>0</v>
      </c>
      <c r="BI392" s="15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2">
        <v>0</v>
      </c>
      <c r="BR392" s="2">
        <v>0</v>
      </c>
      <c r="BS392" s="2">
        <v>0</v>
      </c>
      <c r="BT392" s="16"/>
      <c r="BU392" s="18">
        <f t="shared" si="49"/>
        <v>0</v>
      </c>
      <c r="BV392" s="15">
        <v>0</v>
      </c>
      <c r="BW392" s="2">
        <v>0</v>
      </c>
      <c r="BX392" s="2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F392" s="2">
        <v>0</v>
      </c>
      <c r="CG392" s="16"/>
      <c r="CH392" s="18">
        <f t="shared" si="50"/>
        <v>0</v>
      </c>
      <c r="CI392" s="15">
        <v>0</v>
      </c>
      <c r="CJ392" s="2">
        <v>0</v>
      </c>
      <c r="CK392" s="2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R392" s="2">
        <v>0</v>
      </c>
      <c r="CS392" s="2">
        <v>0</v>
      </c>
      <c r="CT392" s="16"/>
      <c r="CU392" s="18">
        <f t="shared" si="51"/>
        <v>0</v>
      </c>
    </row>
    <row r="393" spans="1:99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87">
        <v>196</v>
      </c>
      <c r="G393" s="51" t="s">
        <v>451</v>
      </c>
      <c r="H393" s="43">
        <v>0</v>
      </c>
      <c r="I393" s="15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16"/>
      <c r="U393" s="18">
        <f t="shared" si="45"/>
        <v>0</v>
      </c>
      <c r="V393" s="15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F393" s="2">
        <v>0</v>
      </c>
      <c r="AG393" s="16"/>
      <c r="AH393" s="18">
        <f t="shared" si="46"/>
        <v>0</v>
      </c>
      <c r="AI393" s="15">
        <v>0</v>
      </c>
      <c r="AJ393" s="2">
        <v>0</v>
      </c>
      <c r="AK393" s="2">
        <v>0</v>
      </c>
      <c r="AL393" s="2">
        <v>0</v>
      </c>
      <c r="AM393" s="2">
        <v>0</v>
      </c>
      <c r="AN393" s="2">
        <v>0</v>
      </c>
      <c r="AO393" s="2">
        <v>0</v>
      </c>
      <c r="AP393" s="2">
        <v>0</v>
      </c>
      <c r="AQ393" s="2">
        <v>0</v>
      </c>
      <c r="AR393" s="2">
        <v>0</v>
      </c>
      <c r="AS393" s="2">
        <v>0</v>
      </c>
      <c r="AT393" s="16"/>
      <c r="AU393" s="18">
        <f t="shared" si="47"/>
        <v>0</v>
      </c>
      <c r="AV393" s="15">
        <v>0</v>
      </c>
      <c r="AW393" s="2">
        <v>0</v>
      </c>
      <c r="AX393" s="2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E393" s="2">
        <v>0</v>
      </c>
      <c r="BF393" s="2">
        <v>0</v>
      </c>
      <c r="BG393" s="16"/>
      <c r="BH393" s="18">
        <f t="shared" si="48"/>
        <v>0</v>
      </c>
      <c r="BI393" s="15">
        <v>0</v>
      </c>
      <c r="BJ393" s="2">
        <v>0</v>
      </c>
      <c r="BK393" s="2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Q393" s="2">
        <v>0</v>
      </c>
      <c r="BR393" s="2">
        <v>0</v>
      </c>
      <c r="BS393" s="2">
        <v>0</v>
      </c>
      <c r="BT393" s="16"/>
      <c r="BU393" s="18">
        <f t="shared" si="49"/>
        <v>0</v>
      </c>
      <c r="BV393" s="15">
        <v>0</v>
      </c>
      <c r="BW393" s="2">
        <v>0</v>
      </c>
      <c r="BX393" s="2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F393" s="2">
        <v>0</v>
      </c>
      <c r="CG393" s="16"/>
      <c r="CH393" s="18">
        <f t="shared" si="50"/>
        <v>0</v>
      </c>
      <c r="CI393" s="15">
        <v>0</v>
      </c>
      <c r="CJ393" s="2">
        <v>0</v>
      </c>
      <c r="CK393" s="2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R393" s="2">
        <v>0</v>
      </c>
      <c r="CS393" s="2">
        <v>0</v>
      </c>
      <c r="CT393" s="16"/>
      <c r="CU393" s="18">
        <f t="shared" si="51"/>
        <v>0</v>
      </c>
    </row>
    <row r="394" spans="1:99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87">
        <v>197</v>
      </c>
      <c r="G394" s="51" t="s">
        <v>452</v>
      </c>
      <c r="H394" s="43">
        <v>0</v>
      </c>
      <c r="I394" s="15">
        <v>1</v>
      </c>
      <c r="J394" s="2">
        <v>0</v>
      </c>
      <c r="K394" s="2">
        <v>54</v>
      </c>
      <c r="L394" s="2">
        <v>6</v>
      </c>
      <c r="M394" s="2">
        <v>0</v>
      </c>
      <c r="N394" s="2">
        <v>0</v>
      </c>
      <c r="O394" s="2">
        <v>0</v>
      </c>
      <c r="P394" s="2">
        <v>0</v>
      </c>
      <c r="Q394" s="2">
        <v>6</v>
      </c>
      <c r="R394" s="2">
        <v>0</v>
      </c>
      <c r="S394" s="2">
        <v>0</v>
      </c>
      <c r="T394" s="16"/>
      <c r="U394" s="18">
        <f t="shared" si="45"/>
        <v>67</v>
      </c>
      <c r="V394" s="15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F394" s="2">
        <v>0</v>
      </c>
      <c r="AG394" s="16"/>
      <c r="AH394" s="18">
        <f t="shared" si="46"/>
        <v>0</v>
      </c>
      <c r="AI394" s="15">
        <v>0</v>
      </c>
      <c r="AJ394" s="2">
        <v>0</v>
      </c>
      <c r="AK394" s="2">
        <v>51</v>
      </c>
      <c r="AL394" s="2">
        <v>6</v>
      </c>
      <c r="AM394" s="2">
        <v>0</v>
      </c>
      <c r="AN394" s="2">
        <v>0</v>
      </c>
      <c r="AO394" s="2">
        <v>0</v>
      </c>
      <c r="AP394" s="2">
        <v>0</v>
      </c>
      <c r="AQ394" s="2">
        <v>6</v>
      </c>
      <c r="AR394" s="2">
        <v>0</v>
      </c>
      <c r="AS394" s="2">
        <v>0</v>
      </c>
      <c r="AT394" s="16"/>
      <c r="AU394" s="18">
        <f t="shared" si="47"/>
        <v>63</v>
      </c>
      <c r="AV394" s="15">
        <v>0</v>
      </c>
      <c r="AW394" s="2">
        <v>0</v>
      </c>
      <c r="AX394" s="2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E394" s="2">
        <v>0</v>
      </c>
      <c r="BF394" s="2">
        <v>0</v>
      </c>
      <c r="BG394" s="16"/>
      <c r="BH394" s="18">
        <f t="shared" si="48"/>
        <v>0</v>
      </c>
      <c r="BI394" s="15">
        <v>0</v>
      </c>
      <c r="BJ394" s="2">
        <v>0</v>
      </c>
      <c r="BK394" s="2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Q394" s="2">
        <v>0</v>
      </c>
      <c r="BR394" s="2">
        <v>0</v>
      </c>
      <c r="BS394" s="2">
        <v>0</v>
      </c>
      <c r="BT394" s="16"/>
      <c r="BU394" s="18">
        <f t="shared" si="49"/>
        <v>0</v>
      </c>
      <c r="BV394" s="15">
        <v>0</v>
      </c>
      <c r="BW394" s="2">
        <v>0</v>
      </c>
      <c r="BX394" s="2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D394" s="2">
        <v>0</v>
      </c>
      <c r="CE394" s="2">
        <v>0</v>
      </c>
      <c r="CF394" s="2">
        <v>0</v>
      </c>
      <c r="CG394" s="16"/>
      <c r="CH394" s="18">
        <f t="shared" si="50"/>
        <v>0</v>
      </c>
      <c r="CI394" s="15">
        <v>0</v>
      </c>
      <c r="CJ394" s="2">
        <v>0</v>
      </c>
      <c r="CK394" s="2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Q394" s="2">
        <v>0</v>
      </c>
      <c r="CR394" s="2">
        <v>0</v>
      </c>
      <c r="CS394" s="2">
        <v>0</v>
      </c>
      <c r="CT394" s="16"/>
      <c r="CU394" s="18">
        <f t="shared" si="51"/>
        <v>0</v>
      </c>
    </row>
    <row r="395" spans="1:99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87">
        <v>199</v>
      </c>
      <c r="G395" s="51" t="s">
        <v>453</v>
      </c>
      <c r="H395" s="43">
        <v>0</v>
      </c>
      <c r="I395" s="15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16"/>
      <c r="U395" s="18">
        <f t="shared" si="45"/>
        <v>0</v>
      </c>
      <c r="V395" s="15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F395" s="2">
        <v>0</v>
      </c>
      <c r="AG395" s="16"/>
      <c r="AH395" s="18">
        <f t="shared" si="46"/>
        <v>0</v>
      </c>
      <c r="AI395" s="15">
        <v>0</v>
      </c>
      <c r="AJ395" s="2">
        <v>0</v>
      </c>
      <c r="AK395" s="2">
        <v>0</v>
      </c>
      <c r="AL395" s="2">
        <v>0</v>
      </c>
      <c r="AM395" s="2">
        <v>0</v>
      </c>
      <c r="AN395" s="2">
        <v>0</v>
      </c>
      <c r="AO395" s="2">
        <v>0</v>
      </c>
      <c r="AP395" s="2">
        <v>0</v>
      </c>
      <c r="AQ395" s="2">
        <v>0</v>
      </c>
      <c r="AR395" s="2">
        <v>0</v>
      </c>
      <c r="AS395" s="2">
        <v>0</v>
      </c>
      <c r="AT395" s="16"/>
      <c r="AU395" s="18">
        <f t="shared" si="47"/>
        <v>0</v>
      </c>
      <c r="AV395" s="15">
        <v>0</v>
      </c>
      <c r="AW395" s="2">
        <v>0</v>
      </c>
      <c r="AX395" s="2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E395" s="2">
        <v>0</v>
      </c>
      <c r="BF395" s="2">
        <v>0</v>
      </c>
      <c r="BG395" s="16"/>
      <c r="BH395" s="18">
        <f t="shared" si="48"/>
        <v>0</v>
      </c>
      <c r="BI395" s="15">
        <v>0</v>
      </c>
      <c r="BJ395" s="2">
        <v>0</v>
      </c>
      <c r="BK395" s="2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Q395" s="2">
        <v>0</v>
      </c>
      <c r="BR395" s="2">
        <v>0</v>
      </c>
      <c r="BS395" s="2">
        <v>0</v>
      </c>
      <c r="BT395" s="16"/>
      <c r="BU395" s="18">
        <f t="shared" si="49"/>
        <v>0</v>
      </c>
      <c r="BV395" s="15">
        <v>0</v>
      </c>
      <c r="BW395" s="2">
        <v>0</v>
      </c>
      <c r="BX395" s="2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D395" s="2">
        <v>0</v>
      </c>
      <c r="CE395" s="2">
        <v>0</v>
      </c>
      <c r="CF395" s="2">
        <v>0</v>
      </c>
      <c r="CG395" s="16"/>
      <c r="CH395" s="18">
        <f t="shared" si="50"/>
        <v>0</v>
      </c>
      <c r="CI395" s="15">
        <v>0</v>
      </c>
      <c r="CJ395" s="2">
        <v>0</v>
      </c>
      <c r="CK395" s="2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Q395" s="2">
        <v>0</v>
      </c>
      <c r="CR395" s="2">
        <v>0</v>
      </c>
      <c r="CS395" s="2">
        <v>0</v>
      </c>
      <c r="CT395" s="16"/>
      <c r="CU395" s="18">
        <f t="shared" si="51"/>
        <v>0</v>
      </c>
    </row>
    <row r="396" spans="1:99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87">
        <v>200</v>
      </c>
      <c r="G396" s="51" t="s">
        <v>454</v>
      </c>
      <c r="H396" s="43">
        <v>0</v>
      </c>
      <c r="I396" s="15">
        <v>0</v>
      </c>
      <c r="J396" s="2">
        <v>0</v>
      </c>
      <c r="K396" s="2">
        <v>4</v>
      </c>
      <c r="L396" s="2">
        <v>17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16"/>
      <c r="U396" s="18">
        <f t="shared" si="45"/>
        <v>21</v>
      </c>
      <c r="V396" s="15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16"/>
      <c r="AH396" s="18">
        <f t="shared" si="46"/>
        <v>0</v>
      </c>
      <c r="AI396" s="15">
        <v>0</v>
      </c>
      <c r="AJ396" s="2">
        <v>0</v>
      </c>
      <c r="AK396" s="2">
        <v>2</v>
      </c>
      <c r="AL396" s="2">
        <v>10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0</v>
      </c>
      <c r="AS396" s="2">
        <v>0</v>
      </c>
      <c r="AT396" s="16"/>
      <c r="AU396" s="18">
        <f t="shared" si="47"/>
        <v>12</v>
      </c>
      <c r="AV396" s="15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E396" s="2">
        <v>0</v>
      </c>
      <c r="BF396" s="2">
        <v>0</v>
      </c>
      <c r="BG396" s="16"/>
      <c r="BH396" s="18">
        <f t="shared" si="48"/>
        <v>0</v>
      </c>
      <c r="BI396" s="15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2">
        <v>0</v>
      </c>
      <c r="BR396" s="2">
        <v>0</v>
      </c>
      <c r="BS396" s="2">
        <v>0</v>
      </c>
      <c r="BT396" s="16"/>
      <c r="BU396" s="18">
        <f t="shared" si="49"/>
        <v>0</v>
      </c>
      <c r="BV396" s="15">
        <v>0</v>
      </c>
      <c r="BW396" s="2">
        <v>0</v>
      </c>
      <c r="BX396" s="2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F396" s="2">
        <v>0</v>
      </c>
      <c r="CG396" s="16"/>
      <c r="CH396" s="18">
        <f t="shared" si="50"/>
        <v>0</v>
      </c>
      <c r="CI396" s="15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T396" s="16"/>
      <c r="CU396" s="18">
        <f t="shared" si="51"/>
        <v>0</v>
      </c>
    </row>
    <row r="397" spans="1:99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87">
        <v>201</v>
      </c>
      <c r="G397" s="51" t="s">
        <v>455</v>
      </c>
      <c r="H397" s="43">
        <v>0</v>
      </c>
      <c r="I397" s="15">
        <v>10</v>
      </c>
      <c r="J397" s="2">
        <v>3</v>
      </c>
      <c r="K397" s="2">
        <v>2</v>
      </c>
      <c r="L397" s="2">
        <v>0</v>
      </c>
      <c r="M397" s="2">
        <v>3</v>
      </c>
      <c r="N397" s="2">
        <v>2</v>
      </c>
      <c r="O397" s="2">
        <v>0</v>
      </c>
      <c r="P397" s="2">
        <v>1</v>
      </c>
      <c r="Q397" s="2">
        <v>0</v>
      </c>
      <c r="R397" s="2">
        <v>0</v>
      </c>
      <c r="S397" s="2">
        <v>0</v>
      </c>
      <c r="T397" s="16"/>
      <c r="U397" s="18">
        <f t="shared" si="45"/>
        <v>21</v>
      </c>
      <c r="V397" s="15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G397" s="16"/>
      <c r="AH397" s="18">
        <f t="shared" si="46"/>
        <v>0</v>
      </c>
      <c r="AI397" s="15">
        <v>10</v>
      </c>
      <c r="AJ397" s="2">
        <v>3</v>
      </c>
      <c r="AK397" s="2">
        <v>2</v>
      </c>
      <c r="AL397" s="2">
        <v>0</v>
      </c>
      <c r="AM397" s="2">
        <v>3</v>
      </c>
      <c r="AN397" s="2">
        <v>2</v>
      </c>
      <c r="AO397" s="2">
        <v>0</v>
      </c>
      <c r="AP397" s="2">
        <v>1</v>
      </c>
      <c r="AQ397" s="2">
        <v>0</v>
      </c>
      <c r="AR397" s="2">
        <v>0</v>
      </c>
      <c r="AS397" s="2">
        <v>0</v>
      </c>
      <c r="AT397" s="16"/>
      <c r="AU397" s="18">
        <f t="shared" si="47"/>
        <v>21</v>
      </c>
      <c r="AV397" s="15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E397" s="2">
        <v>0</v>
      </c>
      <c r="BF397" s="2">
        <v>0</v>
      </c>
      <c r="BG397" s="16"/>
      <c r="BH397" s="18">
        <f t="shared" si="48"/>
        <v>0</v>
      </c>
      <c r="BI397" s="15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2">
        <v>0</v>
      </c>
      <c r="BR397" s="2">
        <v>0</v>
      </c>
      <c r="BS397" s="2">
        <v>0</v>
      </c>
      <c r="BT397" s="16"/>
      <c r="BU397" s="18">
        <f t="shared" si="49"/>
        <v>0</v>
      </c>
      <c r="BV397" s="15">
        <v>0</v>
      </c>
      <c r="BW397" s="2">
        <v>0</v>
      </c>
      <c r="BX397" s="2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2">
        <v>0</v>
      </c>
      <c r="CE397" s="2">
        <v>0</v>
      </c>
      <c r="CF397" s="2">
        <v>0</v>
      </c>
      <c r="CG397" s="16"/>
      <c r="CH397" s="18">
        <f t="shared" si="50"/>
        <v>0</v>
      </c>
      <c r="CI397" s="15">
        <v>0</v>
      </c>
      <c r="CJ397" s="2">
        <v>0</v>
      </c>
      <c r="CK397" s="2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Q397" s="2">
        <v>0</v>
      </c>
      <c r="CR397" s="2">
        <v>0</v>
      </c>
      <c r="CS397" s="2">
        <v>0</v>
      </c>
      <c r="CT397" s="16"/>
      <c r="CU397" s="18">
        <f t="shared" si="51"/>
        <v>0</v>
      </c>
    </row>
    <row r="398" spans="1:99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87">
        <v>195</v>
      </c>
      <c r="G398" s="51" t="s">
        <v>456</v>
      </c>
      <c r="H398" s="43">
        <v>0</v>
      </c>
      <c r="I398" s="15">
        <v>0</v>
      </c>
      <c r="J398" s="2">
        <v>0</v>
      </c>
      <c r="K398" s="2">
        <v>0</v>
      </c>
      <c r="L398" s="2">
        <v>21</v>
      </c>
      <c r="M398" s="2">
        <v>1</v>
      </c>
      <c r="N398" s="2">
        <v>0</v>
      </c>
      <c r="O398" s="2">
        <v>1</v>
      </c>
      <c r="P398" s="2">
        <v>0</v>
      </c>
      <c r="Q398" s="2">
        <v>0</v>
      </c>
      <c r="R398" s="2">
        <v>0</v>
      </c>
      <c r="S398" s="2">
        <v>0</v>
      </c>
      <c r="T398" s="16"/>
      <c r="U398" s="18">
        <f t="shared" si="45"/>
        <v>23</v>
      </c>
      <c r="V398" s="15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F398" s="2">
        <v>0</v>
      </c>
      <c r="AG398" s="16"/>
      <c r="AH398" s="18">
        <f t="shared" si="46"/>
        <v>0</v>
      </c>
      <c r="AI398" s="15">
        <v>0</v>
      </c>
      <c r="AJ398" s="2">
        <v>0</v>
      </c>
      <c r="AK398" s="2">
        <v>0</v>
      </c>
      <c r="AL398" s="2">
        <v>16</v>
      </c>
      <c r="AM398" s="2">
        <v>1</v>
      </c>
      <c r="AN398" s="2">
        <v>0</v>
      </c>
      <c r="AO398" s="2">
        <v>1</v>
      </c>
      <c r="AP398" s="2">
        <v>0</v>
      </c>
      <c r="AQ398" s="2">
        <v>0</v>
      </c>
      <c r="AR398" s="2">
        <v>0</v>
      </c>
      <c r="AS398" s="2">
        <v>0</v>
      </c>
      <c r="AT398" s="16"/>
      <c r="AU398" s="18">
        <f t="shared" si="47"/>
        <v>18</v>
      </c>
      <c r="AV398" s="15">
        <v>0</v>
      </c>
      <c r="AW398" s="2">
        <v>0</v>
      </c>
      <c r="AX398" s="2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E398" s="2">
        <v>0</v>
      </c>
      <c r="BF398" s="2">
        <v>0</v>
      </c>
      <c r="BG398" s="16"/>
      <c r="BH398" s="18">
        <f t="shared" si="48"/>
        <v>0</v>
      </c>
      <c r="BI398" s="15">
        <v>0</v>
      </c>
      <c r="BJ398" s="2">
        <v>0</v>
      </c>
      <c r="BK398" s="2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Q398" s="2">
        <v>0</v>
      </c>
      <c r="BR398" s="2">
        <v>0</v>
      </c>
      <c r="BS398" s="2">
        <v>0</v>
      </c>
      <c r="BT398" s="16"/>
      <c r="BU398" s="18">
        <f t="shared" si="49"/>
        <v>0</v>
      </c>
      <c r="BV398" s="15">
        <v>0</v>
      </c>
      <c r="BW398" s="2">
        <v>0</v>
      </c>
      <c r="BX398" s="2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D398" s="2">
        <v>0</v>
      </c>
      <c r="CE398" s="2">
        <v>0</v>
      </c>
      <c r="CF398" s="2">
        <v>0</v>
      </c>
      <c r="CG398" s="16"/>
      <c r="CH398" s="18">
        <f t="shared" si="50"/>
        <v>0</v>
      </c>
      <c r="CI398" s="15">
        <v>0</v>
      </c>
      <c r="CJ398" s="2">
        <v>0</v>
      </c>
      <c r="CK398" s="2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Q398" s="2">
        <v>0</v>
      </c>
      <c r="CR398" s="2">
        <v>0</v>
      </c>
      <c r="CS398" s="2">
        <v>0</v>
      </c>
      <c r="CT398" s="16"/>
      <c r="CU398" s="18">
        <f t="shared" si="51"/>
        <v>0</v>
      </c>
    </row>
    <row r="399" spans="1:99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87">
        <v>16641</v>
      </c>
      <c r="G399" s="51" t="s">
        <v>457</v>
      </c>
      <c r="H399" s="43">
        <v>0</v>
      </c>
      <c r="I399" s="15">
        <v>0</v>
      </c>
      <c r="J399" s="2">
        <v>3</v>
      </c>
      <c r="K399" s="2">
        <v>15</v>
      </c>
      <c r="L399" s="2">
        <v>0</v>
      </c>
      <c r="M399" s="2">
        <v>0</v>
      </c>
      <c r="N399" s="2">
        <v>12</v>
      </c>
      <c r="O399" s="2">
        <v>10</v>
      </c>
      <c r="P399" s="2">
        <v>0</v>
      </c>
      <c r="Q399" s="2">
        <v>0</v>
      </c>
      <c r="R399" s="2">
        <v>0</v>
      </c>
      <c r="S399" s="2">
        <v>0</v>
      </c>
      <c r="T399" s="16"/>
      <c r="U399" s="18">
        <f t="shared" si="45"/>
        <v>40</v>
      </c>
      <c r="V399" s="15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16"/>
      <c r="AH399" s="18">
        <f t="shared" si="46"/>
        <v>0</v>
      </c>
      <c r="AI399" s="15">
        <v>0</v>
      </c>
      <c r="AJ399" s="2">
        <v>1</v>
      </c>
      <c r="AK399" s="2">
        <v>10</v>
      </c>
      <c r="AL399" s="2">
        <v>0</v>
      </c>
      <c r="AM399" s="2">
        <v>0</v>
      </c>
      <c r="AN399" s="2">
        <v>10</v>
      </c>
      <c r="AO399" s="2">
        <v>8</v>
      </c>
      <c r="AP399" s="2">
        <v>0</v>
      </c>
      <c r="AQ399" s="2">
        <v>0</v>
      </c>
      <c r="AR399" s="2">
        <v>0</v>
      </c>
      <c r="AS399" s="2">
        <v>0</v>
      </c>
      <c r="AT399" s="16"/>
      <c r="AU399" s="18">
        <f t="shared" si="47"/>
        <v>29</v>
      </c>
      <c r="AV399" s="15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E399" s="2">
        <v>0</v>
      </c>
      <c r="BF399" s="2">
        <v>0</v>
      </c>
      <c r="BG399" s="16"/>
      <c r="BH399" s="18">
        <f t="shared" si="48"/>
        <v>0</v>
      </c>
      <c r="BI399" s="15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2">
        <v>0</v>
      </c>
      <c r="BR399" s="2">
        <v>0</v>
      </c>
      <c r="BS399" s="2">
        <v>0</v>
      </c>
      <c r="BT399" s="16"/>
      <c r="BU399" s="18">
        <f t="shared" si="49"/>
        <v>0</v>
      </c>
      <c r="BV399" s="15">
        <v>0</v>
      </c>
      <c r="BW399" s="2">
        <v>0</v>
      </c>
      <c r="BX399" s="2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F399" s="2">
        <v>0</v>
      </c>
      <c r="CG399" s="16"/>
      <c r="CH399" s="18">
        <f t="shared" si="50"/>
        <v>0</v>
      </c>
      <c r="CI399" s="15">
        <v>0</v>
      </c>
      <c r="CJ399" s="2">
        <v>0</v>
      </c>
      <c r="CK399" s="2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Q399" s="2">
        <v>0</v>
      </c>
      <c r="CR399" s="2">
        <v>0</v>
      </c>
      <c r="CS399" s="2">
        <v>0</v>
      </c>
      <c r="CT399" s="16"/>
      <c r="CU399" s="18">
        <f t="shared" si="51"/>
        <v>0</v>
      </c>
    </row>
    <row r="400" spans="1:99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87">
        <v>16651</v>
      </c>
      <c r="G400" s="51" t="s">
        <v>458</v>
      </c>
      <c r="H400" s="43">
        <v>0</v>
      </c>
      <c r="I400" s="15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29</v>
      </c>
      <c r="S400" s="2">
        <v>8</v>
      </c>
      <c r="T400" s="16"/>
      <c r="U400" s="18">
        <f t="shared" si="45"/>
        <v>37</v>
      </c>
      <c r="V400" s="15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F400" s="2">
        <v>0</v>
      </c>
      <c r="AG400" s="16"/>
      <c r="AH400" s="18">
        <f t="shared" si="46"/>
        <v>0</v>
      </c>
      <c r="AI400" s="15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R400" s="2">
        <v>22</v>
      </c>
      <c r="AS400" s="2">
        <v>6</v>
      </c>
      <c r="AT400" s="16"/>
      <c r="AU400" s="18">
        <f t="shared" si="47"/>
        <v>28</v>
      </c>
      <c r="AV400" s="15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E400" s="2">
        <v>0</v>
      </c>
      <c r="BF400" s="2">
        <v>0</v>
      </c>
      <c r="BG400" s="16"/>
      <c r="BH400" s="18">
        <f t="shared" si="48"/>
        <v>0</v>
      </c>
      <c r="BI400" s="15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2">
        <v>0</v>
      </c>
      <c r="BR400" s="2">
        <v>0</v>
      </c>
      <c r="BS400" s="2">
        <v>0</v>
      </c>
      <c r="BT400" s="16"/>
      <c r="BU400" s="18">
        <f t="shared" si="49"/>
        <v>0</v>
      </c>
      <c r="BV400" s="15">
        <v>0</v>
      </c>
      <c r="BW400" s="2">
        <v>0</v>
      </c>
      <c r="BX400" s="2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2">
        <v>0</v>
      </c>
      <c r="CE400" s="2">
        <v>0</v>
      </c>
      <c r="CF400" s="2">
        <v>0</v>
      </c>
      <c r="CG400" s="16"/>
      <c r="CH400" s="18">
        <f t="shared" si="50"/>
        <v>0</v>
      </c>
      <c r="CI400" s="15">
        <v>0</v>
      </c>
      <c r="CJ400" s="2">
        <v>0</v>
      </c>
      <c r="CK400" s="2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Q400" s="2">
        <v>0</v>
      </c>
      <c r="CR400" s="2">
        <v>0</v>
      </c>
      <c r="CS400" s="2">
        <v>0</v>
      </c>
      <c r="CT400" s="16"/>
      <c r="CU400" s="18">
        <f t="shared" si="51"/>
        <v>0</v>
      </c>
    </row>
    <row r="401" spans="1:99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87">
        <v>25346</v>
      </c>
      <c r="G401" s="51" t="s">
        <v>459</v>
      </c>
      <c r="H401" s="43">
        <v>0</v>
      </c>
      <c r="I401" s="15">
        <v>0</v>
      </c>
      <c r="J401" s="2">
        <v>0</v>
      </c>
      <c r="K401" s="2">
        <v>18</v>
      </c>
      <c r="L401" s="2">
        <v>10</v>
      </c>
      <c r="M401" s="2">
        <v>5</v>
      </c>
      <c r="N401" s="2">
        <v>7</v>
      </c>
      <c r="O401" s="2">
        <v>0</v>
      </c>
      <c r="P401" s="2">
        <v>2</v>
      </c>
      <c r="Q401" s="2">
        <v>0</v>
      </c>
      <c r="R401" s="2">
        <v>0</v>
      </c>
      <c r="S401" s="2">
        <v>0</v>
      </c>
      <c r="T401" s="16"/>
      <c r="U401" s="18">
        <f t="shared" si="45"/>
        <v>42</v>
      </c>
      <c r="V401" s="15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0</v>
      </c>
      <c r="AG401" s="16"/>
      <c r="AH401" s="18">
        <f t="shared" si="46"/>
        <v>0</v>
      </c>
      <c r="AI401" s="15">
        <v>0</v>
      </c>
      <c r="AJ401" s="2">
        <v>0</v>
      </c>
      <c r="AK401" s="2">
        <v>13</v>
      </c>
      <c r="AL401" s="2">
        <v>10</v>
      </c>
      <c r="AM401" s="2">
        <v>4</v>
      </c>
      <c r="AN401" s="2">
        <v>7</v>
      </c>
      <c r="AO401" s="2">
        <v>0</v>
      </c>
      <c r="AP401" s="2">
        <v>2</v>
      </c>
      <c r="AQ401" s="2">
        <v>0</v>
      </c>
      <c r="AR401" s="2">
        <v>0</v>
      </c>
      <c r="AS401" s="2">
        <v>0</v>
      </c>
      <c r="AT401" s="16"/>
      <c r="AU401" s="18">
        <f t="shared" si="47"/>
        <v>36</v>
      </c>
      <c r="AV401" s="15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E401" s="2">
        <v>0</v>
      </c>
      <c r="BF401" s="2">
        <v>0</v>
      </c>
      <c r="BG401" s="16"/>
      <c r="BH401" s="18">
        <f t="shared" si="48"/>
        <v>0</v>
      </c>
      <c r="BI401" s="15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2">
        <v>0</v>
      </c>
      <c r="BR401" s="2">
        <v>0</v>
      </c>
      <c r="BS401" s="2">
        <v>0</v>
      </c>
      <c r="BT401" s="16"/>
      <c r="BU401" s="18">
        <f t="shared" si="49"/>
        <v>0</v>
      </c>
      <c r="BV401" s="15">
        <v>0</v>
      </c>
      <c r="BW401" s="2">
        <v>0</v>
      </c>
      <c r="BX401" s="2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2">
        <v>0</v>
      </c>
      <c r="CE401" s="2">
        <v>0</v>
      </c>
      <c r="CF401" s="2">
        <v>0</v>
      </c>
      <c r="CG401" s="16"/>
      <c r="CH401" s="18">
        <f t="shared" si="50"/>
        <v>0</v>
      </c>
      <c r="CI401" s="15">
        <v>0</v>
      </c>
      <c r="CJ401" s="2">
        <v>0</v>
      </c>
      <c r="CK401" s="2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R401" s="2">
        <v>0</v>
      </c>
      <c r="CS401" s="2">
        <v>0</v>
      </c>
      <c r="CT401" s="16"/>
      <c r="CU401" s="18">
        <f t="shared" si="51"/>
        <v>0</v>
      </c>
    </row>
    <row r="402" spans="1:99" ht="13.05" customHeight="1" x14ac:dyDescent="0.2">
      <c r="A402" s="47" t="s">
        <v>15</v>
      </c>
      <c r="B402" s="47" t="s">
        <v>407</v>
      </c>
      <c r="C402" s="47" t="s">
        <v>15</v>
      </c>
      <c r="D402" s="47" t="s">
        <v>407</v>
      </c>
      <c r="E402" s="48" t="s">
        <v>31</v>
      </c>
      <c r="F402" s="87">
        <v>191</v>
      </c>
      <c r="G402" s="51" t="s">
        <v>460</v>
      </c>
      <c r="H402" s="43">
        <v>0</v>
      </c>
      <c r="I402" s="15">
        <v>0</v>
      </c>
      <c r="J402" s="2">
        <v>0</v>
      </c>
      <c r="K402" s="2">
        <v>0</v>
      </c>
      <c r="L402" s="2">
        <v>6</v>
      </c>
      <c r="M402" s="2">
        <v>81</v>
      </c>
      <c r="N402" s="2">
        <v>454</v>
      </c>
      <c r="O402" s="2">
        <v>214</v>
      </c>
      <c r="P402" s="2">
        <v>1</v>
      </c>
      <c r="Q402" s="2">
        <v>2</v>
      </c>
      <c r="R402" s="2">
        <v>4</v>
      </c>
      <c r="S402" s="2">
        <v>0</v>
      </c>
      <c r="T402" s="16"/>
      <c r="U402" s="18">
        <f t="shared" si="45"/>
        <v>762</v>
      </c>
      <c r="V402" s="15">
        <v>0</v>
      </c>
      <c r="W402" s="2">
        <v>0</v>
      </c>
      <c r="X402" s="2">
        <v>1</v>
      </c>
      <c r="Y402" s="2">
        <v>9</v>
      </c>
      <c r="Z402" s="2">
        <v>30</v>
      </c>
      <c r="AA402" s="2">
        <v>3</v>
      </c>
      <c r="AB402" s="2">
        <v>0</v>
      </c>
      <c r="AC402" s="2">
        <v>0</v>
      </c>
      <c r="AD402" s="2">
        <v>0</v>
      </c>
      <c r="AE402" s="2">
        <v>0</v>
      </c>
      <c r="AF402" s="2">
        <v>0</v>
      </c>
      <c r="AG402" s="16"/>
      <c r="AH402" s="18">
        <f t="shared" si="46"/>
        <v>43</v>
      </c>
      <c r="AI402" s="15">
        <v>0</v>
      </c>
      <c r="AJ402" s="2">
        <v>0</v>
      </c>
      <c r="AK402" s="2">
        <v>0</v>
      </c>
      <c r="AL402" s="2">
        <v>4</v>
      </c>
      <c r="AM402" s="2">
        <v>74</v>
      </c>
      <c r="AN402" s="2">
        <v>419</v>
      </c>
      <c r="AO402" s="2">
        <v>197</v>
      </c>
      <c r="AP402" s="2">
        <v>1</v>
      </c>
      <c r="AQ402" s="2">
        <v>2</v>
      </c>
      <c r="AR402" s="2">
        <v>3</v>
      </c>
      <c r="AS402" s="2">
        <v>0</v>
      </c>
      <c r="AT402" s="16"/>
      <c r="AU402" s="18">
        <f t="shared" si="47"/>
        <v>700</v>
      </c>
      <c r="AV402" s="15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E402" s="2">
        <v>0</v>
      </c>
      <c r="BF402" s="2">
        <v>0</v>
      </c>
      <c r="BG402" s="16"/>
      <c r="BH402" s="18">
        <f t="shared" si="48"/>
        <v>0</v>
      </c>
      <c r="BI402" s="15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2">
        <v>0</v>
      </c>
      <c r="BR402" s="2">
        <v>0</v>
      </c>
      <c r="BS402" s="2">
        <v>0</v>
      </c>
      <c r="BT402" s="16"/>
      <c r="BU402" s="18">
        <f t="shared" si="49"/>
        <v>0</v>
      </c>
      <c r="BV402" s="15">
        <v>0</v>
      </c>
      <c r="BW402" s="2">
        <v>0</v>
      </c>
      <c r="BX402" s="2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2">
        <v>0</v>
      </c>
      <c r="CE402" s="2">
        <v>0</v>
      </c>
      <c r="CF402" s="2">
        <v>0</v>
      </c>
      <c r="CG402" s="16"/>
      <c r="CH402" s="18">
        <f t="shared" si="50"/>
        <v>0</v>
      </c>
      <c r="CI402" s="15">
        <v>0</v>
      </c>
      <c r="CJ402" s="2">
        <v>0</v>
      </c>
      <c r="CK402" s="2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Q402" s="2">
        <v>0</v>
      </c>
      <c r="CR402" s="2">
        <v>0</v>
      </c>
      <c r="CS402" s="2">
        <v>0</v>
      </c>
      <c r="CT402" s="16"/>
      <c r="CU402" s="18">
        <f t="shared" si="51"/>
        <v>0</v>
      </c>
    </row>
    <row r="403" spans="1:99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33</v>
      </c>
      <c r="F403" s="87">
        <v>192</v>
      </c>
      <c r="G403" s="51" t="s">
        <v>461</v>
      </c>
      <c r="H403" s="43">
        <v>0</v>
      </c>
      <c r="I403" s="15">
        <v>0</v>
      </c>
      <c r="J403" s="2">
        <v>0</v>
      </c>
      <c r="K403" s="2">
        <v>0</v>
      </c>
      <c r="L403" s="2">
        <v>0</v>
      </c>
      <c r="M403" s="2">
        <v>2</v>
      </c>
      <c r="N403" s="2">
        <v>67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16"/>
      <c r="U403" s="18">
        <f t="shared" si="45"/>
        <v>69</v>
      </c>
      <c r="V403" s="15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25</v>
      </c>
      <c r="AB403" s="2">
        <v>0</v>
      </c>
      <c r="AC403" s="2">
        <v>0</v>
      </c>
      <c r="AD403" s="2">
        <v>0</v>
      </c>
      <c r="AE403" s="2">
        <v>0</v>
      </c>
      <c r="AF403" s="2">
        <v>0</v>
      </c>
      <c r="AG403" s="16"/>
      <c r="AH403" s="18">
        <f t="shared" si="46"/>
        <v>25</v>
      </c>
      <c r="AI403" s="15">
        <v>0</v>
      </c>
      <c r="AJ403" s="2">
        <v>0</v>
      </c>
      <c r="AK403" s="2">
        <v>0</v>
      </c>
      <c r="AL403" s="2">
        <v>0</v>
      </c>
      <c r="AM403" s="2">
        <v>1</v>
      </c>
      <c r="AN403" s="2">
        <v>40</v>
      </c>
      <c r="AO403" s="2">
        <v>0</v>
      </c>
      <c r="AP403" s="2">
        <v>0</v>
      </c>
      <c r="AQ403" s="2">
        <v>0</v>
      </c>
      <c r="AR403" s="2">
        <v>0</v>
      </c>
      <c r="AS403" s="2">
        <v>0</v>
      </c>
      <c r="AT403" s="16"/>
      <c r="AU403" s="18">
        <f t="shared" si="47"/>
        <v>41</v>
      </c>
      <c r="AV403" s="15">
        <v>0</v>
      </c>
      <c r="AW403" s="2">
        <v>0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0</v>
      </c>
      <c r="BF403" s="2">
        <v>0</v>
      </c>
      <c r="BG403" s="16"/>
      <c r="BH403" s="18">
        <f t="shared" si="48"/>
        <v>0</v>
      </c>
      <c r="BI403" s="15">
        <v>0</v>
      </c>
      <c r="BJ403" s="2">
        <v>0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0</v>
      </c>
      <c r="BR403" s="2">
        <v>0</v>
      </c>
      <c r="BS403" s="2">
        <v>0</v>
      </c>
      <c r="BT403" s="16"/>
      <c r="BU403" s="18">
        <f t="shared" si="49"/>
        <v>0</v>
      </c>
      <c r="BV403" s="15">
        <v>0</v>
      </c>
      <c r="BW403" s="2">
        <v>0</v>
      </c>
      <c r="BX403" s="2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F403" s="2">
        <v>0</v>
      </c>
      <c r="CG403" s="16"/>
      <c r="CH403" s="18">
        <f t="shared" si="50"/>
        <v>0</v>
      </c>
      <c r="CI403" s="15">
        <v>0</v>
      </c>
      <c r="CJ403" s="2">
        <v>0</v>
      </c>
      <c r="CK403" s="2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0</v>
      </c>
      <c r="CT403" s="16"/>
      <c r="CU403" s="18">
        <f t="shared" si="51"/>
        <v>0</v>
      </c>
    </row>
    <row r="404" spans="1:99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87">
        <v>16653</v>
      </c>
      <c r="G404" s="51" t="s">
        <v>462</v>
      </c>
      <c r="H404" s="43">
        <v>0</v>
      </c>
      <c r="I404" s="15">
        <v>0</v>
      </c>
      <c r="J404" s="2">
        <v>0</v>
      </c>
      <c r="K404" s="2">
        <v>0</v>
      </c>
      <c r="L404" s="2">
        <v>0</v>
      </c>
      <c r="M404" s="2">
        <v>0</v>
      </c>
      <c r="N404" s="2">
        <v>24</v>
      </c>
      <c r="O404" s="2">
        <v>17</v>
      </c>
      <c r="P404" s="2">
        <v>10</v>
      </c>
      <c r="Q404" s="2">
        <v>2</v>
      </c>
      <c r="R404" s="2">
        <v>3</v>
      </c>
      <c r="S404" s="2">
        <v>0</v>
      </c>
      <c r="T404" s="16"/>
      <c r="U404" s="18">
        <f t="shared" si="45"/>
        <v>56</v>
      </c>
      <c r="V404" s="15">
        <v>0</v>
      </c>
      <c r="W404" s="2">
        <v>1</v>
      </c>
      <c r="X404" s="2">
        <v>0</v>
      </c>
      <c r="Y404" s="2">
        <v>0</v>
      </c>
      <c r="Z404" s="2">
        <v>1</v>
      </c>
      <c r="AA404" s="2">
        <v>0</v>
      </c>
      <c r="AB404" s="2">
        <v>1</v>
      </c>
      <c r="AC404" s="2">
        <v>0</v>
      </c>
      <c r="AD404" s="2">
        <v>1</v>
      </c>
      <c r="AE404" s="2">
        <v>0</v>
      </c>
      <c r="AF404" s="2">
        <v>0</v>
      </c>
      <c r="AG404" s="16"/>
      <c r="AH404" s="18">
        <f t="shared" si="46"/>
        <v>4</v>
      </c>
      <c r="AI404" s="15">
        <v>0</v>
      </c>
      <c r="AJ404" s="2">
        <v>0</v>
      </c>
      <c r="AK404" s="2">
        <v>0</v>
      </c>
      <c r="AL404" s="2">
        <v>0</v>
      </c>
      <c r="AM404" s="2">
        <v>0</v>
      </c>
      <c r="AN404" s="2">
        <v>8</v>
      </c>
      <c r="AO404" s="2">
        <v>15</v>
      </c>
      <c r="AP404" s="2">
        <v>7</v>
      </c>
      <c r="AQ404" s="2">
        <v>2</v>
      </c>
      <c r="AR404" s="2">
        <v>0</v>
      </c>
      <c r="AS404" s="2">
        <v>0</v>
      </c>
      <c r="AT404" s="16"/>
      <c r="AU404" s="18">
        <f t="shared" si="47"/>
        <v>32</v>
      </c>
      <c r="AV404" s="15">
        <v>0</v>
      </c>
      <c r="AW404" s="2">
        <v>0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E404" s="2">
        <v>0</v>
      </c>
      <c r="BF404" s="2">
        <v>0</v>
      </c>
      <c r="BG404" s="16"/>
      <c r="BH404" s="18">
        <f t="shared" si="48"/>
        <v>0</v>
      </c>
      <c r="BI404" s="15">
        <v>0</v>
      </c>
      <c r="BJ404" s="2">
        <v>0</v>
      </c>
      <c r="BK404" s="2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Q404" s="2">
        <v>0</v>
      </c>
      <c r="BR404" s="2">
        <v>0</v>
      </c>
      <c r="BS404" s="2">
        <v>0</v>
      </c>
      <c r="BT404" s="16"/>
      <c r="BU404" s="18">
        <f t="shared" si="49"/>
        <v>0</v>
      </c>
      <c r="BV404" s="15">
        <v>0</v>
      </c>
      <c r="BW404" s="2">
        <v>0</v>
      </c>
      <c r="BX404" s="2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D404" s="2">
        <v>0</v>
      </c>
      <c r="CE404" s="2">
        <v>0</v>
      </c>
      <c r="CF404" s="2">
        <v>0</v>
      </c>
      <c r="CG404" s="16"/>
      <c r="CH404" s="18">
        <f t="shared" si="50"/>
        <v>0</v>
      </c>
      <c r="CI404" s="15">
        <v>0</v>
      </c>
      <c r="CJ404" s="2">
        <v>0</v>
      </c>
      <c r="CK404" s="2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Q404" s="2">
        <v>0</v>
      </c>
      <c r="CR404" s="2">
        <v>0</v>
      </c>
      <c r="CS404" s="2">
        <v>0</v>
      </c>
      <c r="CT404" s="16"/>
      <c r="CU404" s="18">
        <f t="shared" si="51"/>
        <v>0</v>
      </c>
    </row>
    <row r="405" spans="1:99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87">
        <v>26774</v>
      </c>
      <c r="G405" s="51" t="s">
        <v>463</v>
      </c>
      <c r="H405" s="43">
        <v>0</v>
      </c>
      <c r="I405" s="15">
        <v>0</v>
      </c>
      <c r="J405" s="2">
        <v>0</v>
      </c>
      <c r="K405" s="2">
        <v>12</v>
      </c>
      <c r="L405" s="2">
        <v>0</v>
      </c>
      <c r="M405" s="2">
        <v>0</v>
      </c>
      <c r="N405" s="2">
        <v>0</v>
      </c>
      <c r="O405" s="2">
        <v>0</v>
      </c>
      <c r="P405" s="2">
        <v>8</v>
      </c>
      <c r="Q405" s="2">
        <v>0</v>
      </c>
      <c r="R405" s="2">
        <v>0</v>
      </c>
      <c r="S405" s="2">
        <v>0</v>
      </c>
      <c r="T405" s="16"/>
      <c r="U405" s="18">
        <f t="shared" si="45"/>
        <v>20</v>
      </c>
      <c r="V405" s="15">
        <v>0</v>
      </c>
      <c r="W405" s="2">
        <v>0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>
        <v>0</v>
      </c>
      <c r="AD405" s="2">
        <v>0</v>
      </c>
      <c r="AE405" s="2">
        <v>0</v>
      </c>
      <c r="AF405" s="2">
        <v>0</v>
      </c>
      <c r="AG405" s="16"/>
      <c r="AH405" s="18">
        <f t="shared" si="46"/>
        <v>0</v>
      </c>
      <c r="AI405" s="15">
        <v>0</v>
      </c>
      <c r="AJ405" s="2">
        <v>0</v>
      </c>
      <c r="AK405" s="2">
        <v>11</v>
      </c>
      <c r="AL405" s="2">
        <v>0</v>
      </c>
      <c r="AM405" s="2">
        <v>0</v>
      </c>
      <c r="AN405" s="2">
        <v>0</v>
      </c>
      <c r="AO405" s="2">
        <v>0</v>
      </c>
      <c r="AP405" s="2">
        <v>8</v>
      </c>
      <c r="AQ405" s="2">
        <v>0</v>
      </c>
      <c r="AR405" s="2">
        <v>0</v>
      </c>
      <c r="AS405" s="2">
        <v>0</v>
      </c>
      <c r="AT405" s="16"/>
      <c r="AU405" s="18">
        <f t="shared" si="47"/>
        <v>19</v>
      </c>
      <c r="AV405" s="15">
        <v>0</v>
      </c>
      <c r="AW405" s="2">
        <v>0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E405" s="2">
        <v>0</v>
      </c>
      <c r="BF405" s="2">
        <v>0</v>
      </c>
      <c r="BG405" s="16"/>
      <c r="BH405" s="18">
        <f t="shared" si="48"/>
        <v>0</v>
      </c>
      <c r="BI405" s="15">
        <v>0</v>
      </c>
      <c r="BJ405" s="2">
        <v>0</v>
      </c>
      <c r="BK405" s="2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Q405" s="2">
        <v>0</v>
      </c>
      <c r="BR405" s="2">
        <v>0</v>
      </c>
      <c r="BS405" s="2">
        <v>0</v>
      </c>
      <c r="BT405" s="16"/>
      <c r="BU405" s="18">
        <f t="shared" si="49"/>
        <v>0</v>
      </c>
      <c r="BV405" s="15">
        <v>0</v>
      </c>
      <c r="BW405" s="2">
        <v>0</v>
      </c>
      <c r="BX405" s="2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D405" s="2">
        <v>0</v>
      </c>
      <c r="CE405" s="2">
        <v>0</v>
      </c>
      <c r="CF405" s="2">
        <v>0</v>
      </c>
      <c r="CG405" s="16"/>
      <c r="CH405" s="18">
        <f t="shared" si="50"/>
        <v>0</v>
      </c>
      <c r="CI405" s="15">
        <v>0</v>
      </c>
      <c r="CJ405" s="2">
        <v>0</v>
      </c>
      <c r="CK405" s="2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Q405" s="2">
        <v>0</v>
      </c>
      <c r="CR405" s="2">
        <v>0</v>
      </c>
      <c r="CS405" s="2">
        <v>0</v>
      </c>
      <c r="CT405" s="16"/>
      <c r="CU405" s="18">
        <f t="shared" si="51"/>
        <v>0</v>
      </c>
    </row>
    <row r="406" spans="1:99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87">
        <v>25343</v>
      </c>
      <c r="G406" s="51" t="s">
        <v>464</v>
      </c>
      <c r="H406" s="43">
        <v>0</v>
      </c>
      <c r="I406" s="15">
        <v>0</v>
      </c>
      <c r="J406" s="2">
        <v>0</v>
      </c>
      <c r="K406" s="2">
        <v>0</v>
      </c>
      <c r="L406" s="2">
        <v>0</v>
      </c>
      <c r="M406" s="2">
        <v>0</v>
      </c>
      <c r="N406" s="2">
        <v>60</v>
      </c>
      <c r="O406" s="2">
        <v>26</v>
      </c>
      <c r="P406" s="2">
        <v>17</v>
      </c>
      <c r="Q406" s="2">
        <v>11</v>
      </c>
      <c r="R406" s="2">
        <v>0</v>
      </c>
      <c r="S406" s="2">
        <v>0</v>
      </c>
      <c r="T406" s="16"/>
      <c r="U406" s="18">
        <f t="shared" si="45"/>
        <v>114</v>
      </c>
      <c r="V406" s="15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9</v>
      </c>
      <c r="AB406" s="2">
        <v>0</v>
      </c>
      <c r="AC406" s="2">
        <v>0</v>
      </c>
      <c r="AD406" s="2">
        <v>0</v>
      </c>
      <c r="AE406" s="2">
        <v>0</v>
      </c>
      <c r="AF406" s="2">
        <v>0</v>
      </c>
      <c r="AG406" s="16"/>
      <c r="AH406" s="18">
        <f t="shared" si="46"/>
        <v>9</v>
      </c>
      <c r="AI406" s="15">
        <v>0</v>
      </c>
      <c r="AJ406" s="2">
        <v>0</v>
      </c>
      <c r="AK406" s="2">
        <v>0</v>
      </c>
      <c r="AL406" s="2">
        <v>0</v>
      </c>
      <c r="AM406" s="2">
        <v>0</v>
      </c>
      <c r="AN406" s="2">
        <v>42</v>
      </c>
      <c r="AO406" s="2">
        <v>21</v>
      </c>
      <c r="AP406" s="2">
        <v>19</v>
      </c>
      <c r="AQ406" s="2">
        <v>11</v>
      </c>
      <c r="AR406" s="2">
        <v>0</v>
      </c>
      <c r="AS406" s="2">
        <v>0</v>
      </c>
      <c r="AT406" s="16"/>
      <c r="AU406" s="18">
        <f t="shared" si="47"/>
        <v>93</v>
      </c>
      <c r="AV406" s="15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E406" s="2">
        <v>0</v>
      </c>
      <c r="BF406" s="2">
        <v>0</v>
      </c>
      <c r="BG406" s="16"/>
      <c r="BH406" s="18">
        <f t="shared" si="48"/>
        <v>0</v>
      </c>
      <c r="BI406" s="15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R406" s="2">
        <v>0</v>
      </c>
      <c r="BS406" s="2">
        <v>0</v>
      </c>
      <c r="BT406" s="16"/>
      <c r="BU406" s="18">
        <f t="shared" si="49"/>
        <v>0</v>
      </c>
      <c r="BV406" s="15">
        <v>0</v>
      </c>
      <c r="BW406" s="2">
        <v>0</v>
      </c>
      <c r="BX406" s="2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2">
        <v>0</v>
      </c>
      <c r="CE406" s="2">
        <v>0</v>
      </c>
      <c r="CF406" s="2">
        <v>0</v>
      </c>
      <c r="CG406" s="16"/>
      <c r="CH406" s="18">
        <f t="shared" si="50"/>
        <v>0</v>
      </c>
      <c r="CI406" s="15">
        <v>0</v>
      </c>
      <c r="CJ406" s="2">
        <v>0</v>
      </c>
      <c r="CK406" s="2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Q406" s="2">
        <v>0</v>
      </c>
      <c r="CR406" s="2">
        <v>0</v>
      </c>
      <c r="CS406" s="2">
        <v>0</v>
      </c>
      <c r="CT406" s="16"/>
      <c r="CU406" s="18">
        <f t="shared" si="51"/>
        <v>0</v>
      </c>
    </row>
    <row r="407" spans="1:99" ht="13.05" customHeight="1" x14ac:dyDescent="0.2">
      <c r="A407" s="47" t="s">
        <v>465</v>
      </c>
      <c r="B407" s="47" t="s">
        <v>466</v>
      </c>
      <c r="C407" s="47" t="s">
        <v>465</v>
      </c>
      <c r="D407" s="47" t="s">
        <v>466</v>
      </c>
      <c r="E407" s="48" t="s">
        <v>31</v>
      </c>
      <c r="F407" s="88">
        <v>246</v>
      </c>
      <c r="G407" s="51" t="s">
        <v>467</v>
      </c>
      <c r="H407" s="43">
        <v>0</v>
      </c>
      <c r="I407" s="15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16"/>
      <c r="U407" s="18">
        <f t="shared" si="45"/>
        <v>0</v>
      </c>
      <c r="V407" s="15">
        <v>0</v>
      </c>
      <c r="W407" s="2">
        <v>0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  <c r="AF407" s="2">
        <v>0</v>
      </c>
      <c r="AG407" s="16"/>
      <c r="AH407" s="18">
        <f t="shared" si="46"/>
        <v>0</v>
      </c>
      <c r="AI407" s="15">
        <v>0</v>
      </c>
      <c r="AJ407" s="2">
        <v>0</v>
      </c>
      <c r="AK407" s="2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  <c r="AQ407" s="2">
        <v>0</v>
      </c>
      <c r="AR407" s="2">
        <v>0</v>
      </c>
      <c r="AS407" s="2">
        <v>0</v>
      </c>
      <c r="AT407" s="16"/>
      <c r="AU407" s="18">
        <f t="shared" si="47"/>
        <v>0</v>
      </c>
      <c r="AV407" s="15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E407" s="2">
        <v>0</v>
      </c>
      <c r="BF407" s="2">
        <v>0</v>
      </c>
      <c r="BG407" s="16"/>
      <c r="BH407" s="18">
        <f t="shared" si="48"/>
        <v>0</v>
      </c>
      <c r="BI407" s="15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R407" s="2">
        <v>0</v>
      </c>
      <c r="BS407" s="2">
        <v>0</v>
      </c>
      <c r="BT407" s="16"/>
      <c r="BU407" s="18">
        <f t="shared" si="49"/>
        <v>0</v>
      </c>
      <c r="BV407" s="15">
        <v>0</v>
      </c>
      <c r="BW407" s="2">
        <v>0</v>
      </c>
      <c r="BX407" s="2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D407" s="2">
        <v>0</v>
      </c>
      <c r="CE407" s="2">
        <v>0</v>
      </c>
      <c r="CF407" s="2">
        <v>0</v>
      </c>
      <c r="CG407" s="16"/>
      <c r="CH407" s="18">
        <f t="shared" si="50"/>
        <v>0</v>
      </c>
      <c r="CI407" s="15">
        <v>0</v>
      </c>
      <c r="CJ407" s="2">
        <v>0</v>
      </c>
      <c r="CK407" s="2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Q407" s="2">
        <v>0</v>
      </c>
      <c r="CR407" s="2">
        <v>0</v>
      </c>
      <c r="CS407" s="2">
        <v>0</v>
      </c>
      <c r="CT407" s="16"/>
      <c r="CU407" s="18">
        <f t="shared" si="51"/>
        <v>0</v>
      </c>
    </row>
    <row r="408" spans="1:99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33</v>
      </c>
      <c r="F408" s="88">
        <v>247</v>
      </c>
      <c r="G408" s="51" t="s">
        <v>468</v>
      </c>
      <c r="H408" s="43">
        <v>0</v>
      </c>
      <c r="I408" s="15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16"/>
      <c r="U408" s="18">
        <f t="shared" si="45"/>
        <v>0</v>
      </c>
      <c r="V408" s="15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F408" s="2">
        <v>0</v>
      </c>
      <c r="AG408" s="16"/>
      <c r="AH408" s="18">
        <f t="shared" si="46"/>
        <v>0</v>
      </c>
      <c r="AI408" s="15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Q408" s="2">
        <v>0</v>
      </c>
      <c r="AR408" s="2">
        <v>0</v>
      </c>
      <c r="AS408" s="2">
        <v>0</v>
      </c>
      <c r="AT408" s="16"/>
      <c r="AU408" s="18">
        <f t="shared" si="47"/>
        <v>0</v>
      </c>
      <c r="AV408" s="15">
        <v>0</v>
      </c>
      <c r="AW408" s="2">
        <v>0</v>
      </c>
      <c r="AX408" s="2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E408" s="2">
        <v>0</v>
      </c>
      <c r="BF408" s="2">
        <v>0</v>
      </c>
      <c r="BG408" s="16"/>
      <c r="BH408" s="18">
        <f t="shared" si="48"/>
        <v>0</v>
      </c>
      <c r="BI408" s="15">
        <v>0</v>
      </c>
      <c r="BJ408" s="2">
        <v>0</v>
      </c>
      <c r="BK408" s="2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Q408" s="2">
        <v>0</v>
      </c>
      <c r="BR408" s="2">
        <v>0</v>
      </c>
      <c r="BS408" s="2">
        <v>0</v>
      </c>
      <c r="BT408" s="16"/>
      <c r="BU408" s="18">
        <f t="shared" si="49"/>
        <v>0</v>
      </c>
      <c r="BV408" s="15">
        <v>0</v>
      </c>
      <c r="BW408" s="2">
        <v>0</v>
      </c>
      <c r="BX408" s="2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D408" s="2">
        <v>0</v>
      </c>
      <c r="CE408" s="2">
        <v>0</v>
      </c>
      <c r="CF408" s="2">
        <v>0</v>
      </c>
      <c r="CG408" s="16"/>
      <c r="CH408" s="18">
        <f t="shared" si="50"/>
        <v>0</v>
      </c>
      <c r="CI408" s="15">
        <v>0</v>
      </c>
      <c r="CJ408" s="2">
        <v>0</v>
      </c>
      <c r="CK408" s="2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Q408" s="2">
        <v>0</v>
      </c>
      <c r="CR408" s="2">
        <v>0</v>
      </c>
      <c r="CS408" s="2">
        <v>0</v>
      </c>
      <c r="CT408" s="16"/>
      <c r="CU408" s="18">
        <f t="shared" si="51"/>
        <v>0</v>
      </c>
    </row>
    <row r="409" spans="1:99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88">
        <v>248</v>
      </c>
      <c r="G409" s="51" t="s">
        <v>469</v>
      </c>
      <c r="H409" s="43">
        <v>0</v>
      </c>
      <c r="I409" s="15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16"/>
      <c r="U409" s="18">
        <f t="shared" si="45"/>
        <v>0</v>
      </c>
      <c r="V409" s="15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F409" s="2">
        <v>0</v>
      </c>
      <c r="AG409" s="16"/>
      <c r="AH409" s="18">
        <f t="shared" si="46"/>
        <v>0</v>
      </c>
      <c r="AI409" s="15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0</v>
      </c>
      <c r="AQ409" s="2">
        <v>0</v>
      </c>
      <c r="AR409" s="2">
        <v>0</v>
      </c>
      <c r="AS409" s="2">
        <v>0</v>
      </c>
      <c r="AT409" s="16"/>
      <c r="AU409" s="18">
        <f t="shared" si="47"/>
        <v>0</v>
      </c>
      <c r="AV409" s="15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E409" s="2">
        <v>0</v>
      </c>
      <c r="BF409" s="2">
        <v>0</v>
      </c>
      <c r="BG409" s="16"/>
      <c r="BH409" s="18">
        <f t="shared" si="48"/>
        <v>0</v>
      </c>
      <c r="BI409" s="15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R409" s="2">
        <v>0</v>
      </c>
      <c r="BS409" s="2">
        <v>0</v>
      </c>
      <c r="BT409" s="16"/>
      <c r="BU409" s="18">
        <f t="shared" si="49"/>
        <v>0</v>
      </c>
      <c r="BV409" s="15">
        <v>0</v>
      </c>
      <c r="BW409" s="2">
        <v>0</v>
      </c>
      <c r="BX409" s="2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D409" s="2">
        <v>0</v>
      </c>
      <c r="CE409" s="2">
        <v>0</v>
      </c>
      <c r="CF409" s="2">
        <v>0</v>
      </c>
      <c r="CG409" s="16"/>
      <c r="CH409" s="18">
        <f t="shared" si="50"/>
        <v>0</v>
      </c>
      <c r="CI409" s="15">
        <v>0</v>
      </c>
      <c r="CJ409" s="2">
        <v>0</v>
      </c>
      <c r="CK409" s="2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Q409" s="2">
        <v>0</v>
      </c>
      <c r="CR409" s="2">
        <v>0</v>
      </c>
      <c r="CS409" s="2">
        <v>0</v>
      </c>
      <c r="CT409" s="16"/>
      <c r="CU409" s="18">
        <f t="shared" si="51"/>
        <v>0</v>
      </c>
    </row>
    <row r="410" spans="1:99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59</v>
      </c>
      <c r="F410" s="88">
        <v>249</v>
      </c>
      <c r="G410" s="51" t="s">
        <v>470</v>
      </c>
      <c r="H410" s="43">
        <v>0</v>
      </c>
      <c r="I410" s="15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16"/>
      <c r="U410" s="18">
        <f t="shared" si="45"/>
        <v>0</v>
      </c>
      <c r="V410" s="15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0</v>
      </c>
      <c r="AG410" s="16"/>
      <c r="AH410" s="18">
        <f t="shared" si="46"/>
        <v>0</v>
      </c>
      <c r="AI410" s="15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  <c r="AQ410" s="2">
        <v>0</v>
      </c>
      <c r="AR410" s="2">
        <v>0</v>
      </c>
      <c r="AS410" s="2">
        <v>0</v>
      </c>
      <c r="AT410" s="16"/>
      <c r="AU410" s="18">
        <f t="shared" si="47"/>
        <v>0</v>
      </c>
      <c r="AV410" s="15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E410" s="2">
        <v>0</v>
      </c>
      <c r="BF410" s="2">
        <v>0</v>
      </c>
      <c r="BG410" s="16"/>
      <c r="BH410" s="18">
        <f t="shared" si="48"/>
        <v>0</v>
      </c>
      <c r="BI410" s="15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R410" s="2">
        <v>0</v>
      </c>
      <c r="BS410" s="2">
        <v>0</v>
      </c>
      <c r="BT410" s="16"/>
      <c r="BU410" s="18">
        <f t="shared" si="49"/>
        <v>0</v>
      </c>
      <c r="BV410" s="15">
        <v>0</v>
      </c>
      <c r="BW410" s="2">
        <v>0</v>
      </c>
      <c r="BX410" s="2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2">
        <v>0</v>
      </c>
      <c r="CE410" s="2">
        <v>0</v>
      </c>
      <c r="CF410" s="2">
        <v>0</v>
      </c>
      <c r="CG410" s="16"/>
      <c r="CH410" s="18">
        <f t="shared" si="50"/>
        <v>0</v>
      </c>
      <c r="CI410" s="15">
        <v>0</v>
      </c>
      <c r="CJ410" s="2">
        <v>0</v>
      </c>
      <c r="CK410" s="2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R410" s="2">
        <v>0</v>
      </c>
      <c r="CS410" s="2">
        <v>0</v>
      </c>
      <c r="CT410" s="16"/>
      <c r="CU410" s="18">
        <f t="shared" si="51"/>
        <v>0</v>
      </c>
    </row>
    <row r="411" spans="1:99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88">
        <v>250</v>
      </c>
      <c r="G411" s="51" t="s">
        <v>471</v>
      </c>
      <c r="H411" s="43">
        <v>0</v>
      </c>
      <c r="I411" s="15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16"/>
      <c r="U411" s="18">
        <f t="shared" si="45"/>
        <v>0</v>
      </c>
      <c r="V411" s="15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F411" s="2">
        <v>0</v>
      </c>
      <c r="AG411" s="16"/>
      <c r="AH411" s="18">
        <f t="shared" si="46"/>
        <v>0</v>
      </c>
      <c r="AI411" s="15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Q411" s="2">
        <v>0</v>
      </c>
      <c r="AR411" s="2">
        <v>0</v>
      </c>
      <c r="AS411" s="2">
        <v>0</v>
      </c>
      <c r="AT411" s="16"/>
      <c r="AU411" s="18">
        <f t="shared" si="47"/>
        <v>0</v>
      </c>
      <c r="AV411" s="15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E411" s="2">
        <v>0</v>
      </c>
      <c r="BF411" s="2">
        <v>0</v>
      </c>
      <c r="BG411" s="16"/>
      <c r="BH411" s="18">
        <f t="shared" si="48"/>
        <v>0</v>
      </c>
      <c r="BI411" s="15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R411" s="2">
        <v>0</v>
      </c>
      <c r="BS411" s="2">
        <v>0</v>
      </c>
      <c r="BT411" s="16"/>
      <c r="BU411" s="18">
        <f t="shared" si="49"/>
        <v>0</v>
      </c>
      <c r="BV411" s="15">
        <v>0</v>
      </c>
      <c r="BW411" s="2">
        <v>0</v>
      </c>
      <c r="BX411" s="2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E411" s="2">
        <v>0</v>
      </c>
      <c r="CF411" s="2">
        <v>0</v>
      </c>
      <c r="CG411" s="16"/>
      <c r="CH411" s="18">
        <f t="shared" si="50"/>
        <v>0</v>
      </c>
      <c r="CI411" s="15">
        <v>0</v>
      </c>
      <c r="CJ411" s="2">
        <v>0</v>
      </c>
      <c r="CK411" s="2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Q411" s="2">
        <v>0</v>
      </c>
      <c r="CR411" s="2">
        <v>0</v>
      </c>
      <c r="CS411" s="2">
        <v>0</v>
      </c>
      <c r="CT411" s="16"/>
      <c r="CU411" s="18">
        <f t="shared" si="51"/>
        <v>0</v>
      </c>
    </row>
    <row r="412" spans="1:99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33</v>
      </c>
      <c r="F412" s="88">
        <v>305</v>
      </c>
      <c r="G412" s="51" t="s">
        <v>472</v>
      </c>
      <c r="H412" s="43">
        <v>0</v>
      </c>
      <c r="I412" s="15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16"/>
      <c r="U412" s="18">
        <f t="shared" si="45"/>
        <v>0</v>
      </c>
      <c r="V412" s="15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F412" s="2">
        <v>0</v>
      </c>
      <c r="AG412" s="16"/>
      <c r="AH412" s="18">
        <f t="shared" si="46"/>
        <v>0</v>
      </c>
      <c r="AI412" s="15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Q412" s="2">
        <v>0</v>
      </c>
      <c r="AR412" s="2">
        <v>0</v>
      </c>
      <c r="AS412" s="2">
        <v>0</v>
      </c>
      <c r="AT412" s="16"/>
      <c r="AU412" s="18">
        <f t="shared" si="47"/>
        <v>0</v>
      </c>
      <c r="AV412" s="15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E412" s="2">
        <v>0</v>
      </c>
      <c r="BF412" s="2">
        <v>0</v>
      </c>
      <c r="BG412" s="16"/>
      <c r="BH412" s="18">
        <f t="shared" si="48"/>
        <v>0</v>
      </c>
      <c r="BI412" s="15">
        <v>0</v>
      </c>
      <c r="BJ412" s="2">
        <v>0</v>
      </c>
      <c r="BK412" s="2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2">
        <v>0</v>
      </c>
      <c r="BR412" s="2">
        <v>0</v>
      </c>
      <c r="BS412" s="2">
        <v>0</v>
      </c>
      <c r="BT412" s="16"/>
      <c r="BU412" s="18">
        <f t="shared" si="49"/>
        <v>0</v>
      </c>
      <c r="BV412" s="15">
        <v>0</v>
      </c>
      <c r="BW412" s="2">
        <v>0</v>
      </c>
      <c r="BX412" s="2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2">
        <v>0</v>
      </c>
      <c r="CE412" s="2">
        <v>0</v>
      </c>
      <c r="CF412" s="2">
        <v>0</v>
      </c>
      <c r="CG412" s="16"/>
      <c r="CH412" s="18">
        <f t="shared" si="50"/>
        <v>0</v>
      </c>
      <c r="CI412" s="15">
        <v>0</v>
      </c>
      <c r="CJ412" s="2">
        <v>0</v>
      </c>
      <c r="CK412" s="2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Q412" s="2">
        <v>0</v>
      </c>
      <c r="CR412" s="2">
        <v>0</v>
      </c>
      <c r="CS412" s="2">
        <v>0</v>
      </c>
      <c r="CT412" s="16"/>
      <c r="CU412" s="18">
        <f t="shared" si="51"/>
        <v>0</v>
      </c>
    </row>
    <row r="413" spans="1:99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88">
        <v>6688</v>
      </c>
      <c r="G413" s="51" t="s">
        <v>473</v>
      </c>
      <c r="H413" s="43">
        <v>0</v>
      </c>
      <c r="I413" s="15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16"/>
      <c r="U413" s="18">
        <f t="shared" si="45"/>
        <v>0</v>
      </c>
      <c r="V413" s="15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0</v>
      </c>
      <c r="AG413" s="16"/>
      <c r="AH413" s="18">
        <f t="shared" si="46"/>
        <v>0</v>
      </c>
      <c r="AI413" s="15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R413" s="2">
        <v>0</v>
      </c>
      <c r="AS413" s="2">
        <v>0</v>
      </c>
      <c r="AT413" s="16"/>
      <c r="AU413" s="18">
        <f t="shared" si="47"/>
        <v>0</v>
      </c>
      <c r="AV413" s="15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E413" s="2">
        <v>0</v>
      </c>
      <c r="BF413" s="2">
        <v>0</v>
      </c>
      <c r="BG413" s="16"/>
      <c r="BH413" s="18">
        <f t="shared" si="48"/>
        <v>0</v>
      </c>
      <c r="BI413" s="15">
        <v>0</v>
      </c>
      <c r="BJ413" s="2">
        <v>0</v>
      </c>
      <c r="BK413" s="2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R413" s="2">
        <v>0</v>
      </c>
      <c r="BS413" s="2">
        <v>0</v>
      </c>
      <c r="BT413" s="16"/>
      <c r="BU413" s="18">
        <f t="shared" si="49"/>
        <v>0</v>
      </c>
      <c r="BV413" s="15">
        <v>0</v>
      </c>
      <c r="BW413" s="2">
        <v>0</v>
      </c>
      <c r="BX413" s="2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E413" s="2">
        <v>0</v>
      </c>
      <c r="CF413" s="2">
        <v>0</v>
      </c>
      <c r="CG413" s="16"/>
      <c r="CH413" s="18">
        <f t="shared" si="50"/>
        <v>0</v>
      </c>
      <c r="CI413" s="15">
        <v>0</v>
      </c>
      <c r="CJ413" s="2">
        <v>0</v>
      </c>
      <c r="CK413" s="2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R413" s="2">
        <v>0</v>
      </c>
      <c r="CS413" s="2">
        <v>0</v>
      </c>
      <c r="CT413" s="16"/>
      <c r="CU413" s="18">
        <f t="shared" si="51"/>
        <v>0</v>
      </c>
    </row>
    <row r="414" spans="1:99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88">
        <v>6730</v>
      </c>
      <c r="G414" s="51" t="s">
        <v>474</v>
      </c>
      <c r="H414" s="43">
        <v>0</v>
      </c>
      <c r="I414" s="15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16"/>
      <c r="U414" s="18">
        <f t="shared" si="45"/>
        <v>0</v>
      </c>
      <c r="V414" s="15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F414" s="2">
        <v>0</v>
      </c>
      <c r="AG414" s="16"/>
      <c r="AH414" s="18">
        <f t="shared" si="46"/>
        <v>0</v>
      </c>
      <c r="AI414" s="15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R414" s="2">
        <v>0</v>
      </c>
      <c r="AS414" s="2">
        <v>0</v>
      </c>
      <c r="AT414" s="16"/>
      <c r="AU414" s="18">
        <f t="shared" si="47"/>
        <v>0</v>
      </c>
      <c r="AV414" s="15">
        <v>0</v>
      </c>
      <c r="AW414" s="2">
        <v>0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E414" s="2">
        <v>0</v>
      </c>
      <c r="BF414" s="2">
        <v>0</v>
      </c>
      <c r="BG414" s="16"/>
      <c r="BH414" s="18">
        <f t="shared" si="48"/>
        <v>0</v>
      </c>
      <c r="BI414" s="15">
        <v>0</v>
      </c>
      <c r="BJ414" s="2">
        <v>0</v>
      </c>
      <c r="BK414" s="2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Q414" s="2">
        <v>0</v>
      </c>
      <c r="BR414" s="2">
        <v>0</v>
      </c>
      <c r="BS414" s="2">
        <v>0</v>
      </c>
      <c r="BT414" s="16"/>
      <c r="BU414" s="18">
        <f t="shared" si="49"/>
        <v>0</v>
      </c>
      <c r="BV414" s="15">
        <v>0</v>
      </c>
      <c r="BW414" s="2">
        <v>0</v>
      </c>
      <c r="BX414" s="2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D414" s="2">
        <v>0</v>
      </c>
      <c r="CE414" s="2">
        <v>0</v>
      </c>
      <c r="CF414" s="2">
        <v>0</v>
      </c>
      <c r="CG414" s="16"/>
      <c r="CH414" s="18">
        <f t="shared" si="50"/>
        <v>0</v>
      </c>
      <c r="CI414" s="15">
        <v>0</v>
      </c>
      <c r="CJ414" s="2">
        <v>0</v>
      </c>
      <c r="CK414" s="2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Q414" s="2">
        <v>0</v>
      </c>
      <c r="CR414" s="2">
        <v>0</v>
      </c>
      <c r="CS414" s="2">
        <v>0</v>
      </c>
      <c r="CT414" s="16"/>
      <c r="CU414" s="18">
        <f t="shared" si="51"/>
        <v>0</v>
      </c>
    </row>
    <row r="415" spans="1:99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31</v>
      </c>
      <c r="F415" s="88">
        <v>6731</v>
      </c>
      <c r="G415" s="51" t="s">
        <v>475</v>
      </c>
      <c r="H415" s="43">
        <v>0</v>
      </c>
      <c r="I415" s="15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16"/>
      <c r="U415" s="18">
        <f t="shared" si="45"/>
        <v>0</v>
      </c>
      <c r="V415" s="15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F415" s="2">
        <v>0</v>
      </c>
      <c r="AG415" s="16"/>
      <c r="AH415" s="18">
        <f t="shared" si="46"/>
        <v>0</v>
      </c>
      <c r="AI415" s="15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R415" s="2">
        <v>0</v>
      </c>
      <c r="AS415" s="2">
        <v>0</v>
      </c>
      <c r="AT415" s="16"/>
      <c r="AU415" s="18">
        <f t="shared" si="47"/>
        <v>0</v>
      </c>
      <c r="AV415" s="15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E415" s="2">
        <v>0</v>
      </c>
      <c r="BF415" s="2">
        <v>0</v>
      </c>
      <c r="BG415" s="16"/>
      <c r="BH415" s="18">
        <f t="shared" si="48"/>
        <v>0</v>
      </c>
      <c r="BI415" s="15">
        <v>0</v>
      </c>
      <c r="BJ415" s="2">
        <v>0</v>
      </c>
      <c r="BK415" s="2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R415" s="2">
        <v>0</v>
      </c>
      <c r="BS415" s="2">
        <v>0</v>
      </c>
      <c r="BT415" s="16"/>
      <c r="BU415" s="18">
        <f t="shared" si="49"/>
        <v>0</v>
      </c>
      <c r="BV415" s="15">
        <v>0</v>
      </c>
      <c r="BW415" s="2">
        <v>0</v>
      </c>
      <c r="BX415" s="2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D415" s="2">
        <v>0</v>
      </c>
      <c r="CE415" s="2">
        <v>0</v>
      </c>
      <c r="CF415" s="2">
        <v>0</v>
      </c>
      <c r="CG415" s="16"/>
      <c r="CH415" s="18">
        <f t="shared" si="50"/>
        <v>0</v>
      </c>
      <c r="CI415" s="15">
        <v>0</v>
      </c>
      <c r="CJ415" s="2">
        <v>0</v>
      </c>
      <c r="CK415" s="2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Q415" s="2">
        <v>0</v>
      </c>
      <c r="CR415" s="2">
        <v>0</v>
      </c>
      <c r="CS415" s="2">
        <v>0</v>
      </c>
      <c r="CT415" s="16"/>
      <c r="CU415" s="18">
        <f t="shared" si="51"/>
        <v>0</v>
      </c>
    </row>
    <row r="416" spans="1:99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33</v>
      </c>
      <c r="F416" s="88">
        <v>26740</v>
      </c>
      <c r="G416" s="51" t="s">
        <v>476</v>
      </c>
      <c r="H416" s="43">
        <v>0</v>
      </c>
      <c r="I416" s="15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16"/>
      <c r="U416" s="18">
        <f t="shared" si="45"/>
        <v>0</v>
      </c>
      <c r="V416" s="15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F416" s="2">
        <v>0</v>
      </c>
      <c r="AG416" s="16"/>
      <c r="AH416" s="18">
        <f t="shared" si="46"/>
        <v>0</v>
      </c>
      <c r="AI416" s="15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R416" s="2">
        <v>0</v>
      </c>
      <c r="AS416" s="2">
        <v>0</v>
      </c>
      <c r="AT416" s="16"/>
      <c r="AU416" s="18">
        <f t="shared" si="47"/>
        <v>0</v>
      </c>
      <c r="AV416" s="15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E416" s="2">
        <v>0</v>
      </c>
      <c r="BF416" s="2">
        <v>0</v>
      </c>
      <c r="BG416" s="16"/>
      <c r="BH416" s="18">
        <f t="shared" si="48"/>
        <v>0</v>
      </c>
      <c r="BI416" s="15">
        <v>0</v>
      </c>
      <c r="BJ416" s="2">
        <v>0</v>
      </c>
      <c r="BK416" s="2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R416" s="2">
        <v>0</v>
      </c>
      <c r="BS416" s="2">
        <v>0</v>
      </c>
      <c r="BT416" s="16"/>
      <c r="BU416" s="18">
        <f t="shared" si="49"/>
        <v>0</v>
      </c>
      <c r="BV416" s="15">
        <v>0</v>
      </c>
      <c r="BW416" s="2">
        <v>0</v>
      </c>
      <c r="BX416" s="2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D416" s="2">
        <v>0</v>
      </c>
      <c r="CE416" s="2">
        <v>0</v>
      </c>
      <c r="CF416" s="2">
        <v>0</v>
      </c>
      <c r="CG416" s="16"/>
      <c r="CH416" s="18">
        <f t="shared" si="50"/>
        <v>0</v>
      </c>
      <c r="CI416" s="15">
        <v>0</v>
      </c>
      <c r="CJ416" s="2">
        <v>0</v>
      </c>
      <c r="CK416" s="2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Q416" s="2">
        <v>0</v>
      </c>
      <c r="CR416" s="2">
        <v>0</v>
      </c>
      <c r="CS416" s="2">
        <v>0</v>
      </c>
      <c r="CT416" s="16"/>
      <c r="CU416" s="18">
        <f t="shared" si="51"/>
        <v>0</v>
      </c>
    </row>
    <row r="417" spans="1:99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88">
        <v>26741</v>
      </c>
      <c r="G417" s="51" t="s">
        <v>477</v>
      </c>
      <c r="H417" s="43">
        <v>0</v>
      </c>
      <c r="I417" s="15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16"/>
      <c r="U417" s="18">
        <f t="shared" si="45"/>
        <v>0</v>
      </c>
      <c r="V417" s="15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F417" s="2">
        <v>0</v>
      </c>
      <c r="AG417" s="16"/>
      <c r="AH417" s="18">
        <f t="shared" si="46"/>
        <v>0</v>
      </c>
      <c r="AI417" s="15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R417" s="2">
        <v>0</v>
      </c>
      <c r="AS417" s="2">
        <v>0</v>
      </c>
      <c r="AT417" s="16"/>
      <c r="AU417" s="18">
        <f t="shared" si="47"/>
        <v>0</v>
      </c>
      <c r="AV417" s="15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2">
        <v>0</v>
      </c>
      <c r="BF417" s="2">
        <v>0</v>
      </c>
      <c r="BG417" s="16"/>
      <c r="BH417" s="18">
        <f t="shared" si="48"/>
        <v>0</v>
      </c>
      <c r="BI417" s="15">
        <v>0</v>
      </c>
      <c r="BJ417" s="2">
        <v>0</v>
      </c>
      <c r="BK417" s="2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R417" s="2">
        <v>0</v>
      </c>
      <c r="BS417" s="2">
        <v>0</v>
      </c>
      <c r="BT417" s="16"/>
      <c r="BU417" s="18">
        <f t="shared" si="49"/>
        <v>0</v>
      </c>
      <c r="BV417" s="15">
        <v>0</v>
      </c>
      <c r="BW417" s="2">
        <v>0</v>
      </c>
      <c r="BX417" s="2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0</v>
      </c>
      <c r="CE417" s="2">
        <v>0</v>
      </c>
      <c r="CF417" s="2">
        <v>0</v>
      </c>
      <c r="CG417" s="16"/>
      <c r="CH417" s="18">
        <f t="shared" si="50"/>
        <v>0</v>
      </c>
      <c r="CI417" s="15">
        <v>0</v>
      </c>
      <c r="CJ417" s="2">
        <v>0</v>
      </c>
      <c r="CK417" s="2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Q417" s="2">
        <v>0</v>
      </c>
      <c r="CR417" s="2">
        <v>0</v>
      </c>
      <c r="CS417" s="2">
        <v>0</v>
      </c>
      <c r="CT417" s="16"/>
      <c r="CU417" s="18">
        <f t="shared" si="51"/>
        <v>0</v>
      </c>
    </row>
    <row r="418" spans="1:99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59</v>
      </c>
      <c r="F418" s="88">
        <v>25127</v>
      </c>
      <c r="G418" s="51" t="s">
        <v>478</v>
      </c>
      <c r="H418" s="43">
        <v>0</v>
      </c>
      <c r="I418" s="15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16"/>
      <c r="U418" s="18">
        <f t="shared" si="45"/>
        <v>0</v>
      </c>
      <c r="V418" s="15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F418" s="2">
        <v>0</v>
      </c>
      <c r="AG418" s="16"/>
      <c r="AH418" s="18">
        <f t="shared" si="46"/>
        <v>0</v>
      </c>
      <c r="AI418" s="15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  <c r="AQ418" s="2">
        <v>0</v>
      </c>
      <c r="AR418" s="2">
        <v>0</v>
      </c>
      <c r="AS418" s="2">
        <v>0</v>
      </c>
      <c r="AT418" s="16"/>
      <c r="AU418" s="18">
        <f t="shared" si="47"/>
        <v>0</v>
      </c>
      <c r="AV418" s="15">
        <v>0</v>
      </c>
      <c r="AW418" s="2">
        <v>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E418" s="2">
        <v>0</v>
      </c>
      <c r="BF418" s="2">
        <v>0</v>
      </c>
      <c r="BG418" s="16"/>
      <c r="BH418" s="18">
        <f t="shared" si="48"/>
        <v>0</v>
      </c>
      <c r="BI418" s="15">
        <v>0</v>
      </c>
      <c r="BJ418" s="2">
        <v>0</v>
      </c>
      <c r="BK418" s="2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R418" s="2">
        <v>0</v>
      </c>
      <c r="BS418" s="2">
        <v>0</v>
      </c>
      <c r="BT418" s="16"/>
      <c r="BU418" s="18">
        <f t="shared" si="49"/>
        <v>0</v>
      </c>
      <c r="BV418" s="15">
        <v>0</v>
      </c>
      <c r="BW418" s="2">
        <v>0</v>
      </c>
      <c r="BX418" s="2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0</v>
      </c>
      <c r="CE418" s="2">
        <v>0</v>
      </c>
      <c r="CF418" s="2">
        <v>0</v>
      </c>
      <c r="CG418" s="16"/>
      <c r="CH418" s="18">
        <f t="shared" si="50"/>
        <v>0</v>
      </c>
      <c r="CI418" s="15">
        <v>0</v>
      </c>
      <c r="CJ418" s="2">
        <v>0</v>
      </c>
      <c r="CK418" s="2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Q418" s="2">
        <v>0</v>
      </c>
      <c r="CR418" s="2">
        <v>0</v>
      </c>
      <c r="CS418" s="2">
        <v>0</v>
      </c>
      <c r="CT418" s="16"/>
      <c r="CU418" s="18">
        <f t="shared" si="51"/>
        <v>0</v>
      </c>
    </row>
    <row r="419" spans="1:99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33</v>
      </c>
      <c r="F419" s="88">
        <v>26287</v>
      </c>
      <c r="G419" s="51" t="s">
        <v>479</v>
      </c>
      <c r="H419" s="43">
        <v>0</v>
      </c>
      <c r="I419" s="15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16"/>
      <c r="U419" s="18">
        <f t="shared" si="45"/>
        <v>0</v>
      </c>
      <c r="V419" s="15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F419" s="2">
        <v>0</v>
      </c>
      <c r="AG419" s="16"/>
      <c r="AH419" s="18">
        <f t="shared" si="46"/>
        <v>0</v>
      </c>
      <c r="AI419" s="15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R419" s="2">
        <v>0</v>
      </c>
      <c r="AS419" s="2">
        <v>0</v>
      </c>
      <c r="AT419" s="16"/>
      <c r="AU419" s="18">
        <f t="shared" si="47"/>
        <v>0</v>
      </c>
      <c r="AV419" s="15">
        <v>0</v>
      </c>
      <c r="AW419" s="2">
        <v>0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E419" s="2">
        <v>0</v>
      </c>
      <c r="BF419" s="2">
        <v>0</v>
      </c>
      <c r="BG419" s="16"/>
      <c r="BH419" s="18">
        <f t="shared" si="48"/>
        <v>0</v>
      </c>
      <c r="BI419" s="15">
        <v>0</v>
      </c>
      <c r="BJ419" s="2">
        <v>0</v>
      </c>
      <c r="BK419" s="2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R419" s="2">
        <v>0</v>
      </c>
      <c r="BS419" s="2">
        <v>0</v>
      </c>
      <c r="BT419" s="16"/>
      <c r="BU419" s="18">
        <f t="shared" si="49"/>
        <v>0</v>
      </c>
      <c r="BV419" s="15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E419" s="2">
        <v>0</v>
      </c>
      <c r="CF419" s="2">
        <v>0</v>
      </c>
      <c r="CG419" s="16"/>
      <c r="CH419" s="18">
        <f t="shared" si="50"/>
        <v>0</v>
      </c>
      <c r="CI419" s="15">
        <v>0</v>
      </c>
      <c r="CJ419" s="2">
        <v>0</v>
      </c>
      <c r="CK419" s="2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Q419" s="2">
        <v>0</v>
      </c>
      <c r="CR419" s="2">
        <v>0</v>
      </c>
      <c r="CS419" s="2">
        <v>0</v>
      </c>
      <c r="CT419" s="16"/>
      <c r="CU419" s="18">
        <f t="shared" si="51"/>
        <v>0</v>
      </c>
    </row>
    <row r="420" spans="1:99" ht="13.05" customHeight="1" x14ac:dyDescent="0.2">
      <c r="A420" s="47" t="s">
        <v>465</v>
      </c>
      <c r="B420" s="47" t="s">
        <v>480</v>
      </c>
      <c r="C420" s="47" t="s">
        <v>465</v>
      </c>
      <c r="D420" s="47" t="s">
        <v>480</v>
      </c>
      <c r="E420" s="48" t="s">
        <v>27</v>
      </c>
      <c r="F420" s="88">
        <v>235</v>
      </c>
      <c r="G420" s="51" t="s">
        <v>481</v>
      </c>
      <c r="H420" s="43">
        <v>0</v>
      </c>
      <c r="I420" s="15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16"/>
      <c r="U420" s="18">
        <f t="shared" si="45"/>
        <v>0</v>
      </c>
      <c r="V420" s="15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F420" s="2">
        <v>0</v>
      </c>
      <c r="AG420" s="16"/>
      <c r="AH420" s="18">
        <f t="shared" si="46"/>
        <v>0</v>
      </c>
      <c r="AI420" s="15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R420" s="2">
        <v>0</v>
      </c>
      <c r="AS420" s="2">
        <v>0</v>
      </c>
      <c r="AT420" s="16"/>
      <c r="AU420" s="18">
        <f t="shared" si="47"/>
        <v>0</v>
      </c>
      <c r="AV420" s="15">
        <v>0</v>
      </c>
      <c r="AW420" s="2">
        <v>0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E420" s="2">
        <v>0</v>
      </c>
      <c r="BF420" s="2">
        <v>0</v>
      </c>
      <c r="BG420" s="16"/>
      <c r="BH420" s="18">
        <f t="shared" si="48"/>
        <v>0</v>
      </c>
      <c r="BI420" s="15">
        <v>0</v>
      </c>
      <c r="BJ420" s="2">
        <v>0</v>
      </c>
      <c r="BK420" s="2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Q420" s="2">
        <v>0</v>
      </c>
      <c r="BR420" s="2">
        <v>0</v>
      </c>
      <c r="BS420" s="2">
        <v>0</v>
      </c>
      <c r="BT420" s="16"/>
      <c r="BU420" s="18">
        <f t="shared" si="49"/>
        <v>0</v>
      </c>
      <c r="BV420" s="15">
        <v>0</v>
      </c>
      <c r="BW420" s="2">
        <v>0</v>
      </c>
      <c r="BX420" s="2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2">
        <v>0</v>
      </c>
      <c r="CE420" s="2">
        <v>0</v>
      </c>
      <c r="CF420" s="2">
        <v>0</v>
      </c>
      <c r="CG420" s="16"/>
      <c r="CH420" s="18">
        <f t="shared" si="50"/>
        <v>0</v>
      </c>
      <c r="CI420" s="15">
        <v>0</v>
      </c>
      <c r="CJ420" s="2">
        <v>0</v>
      </c>
      <c r="CK420" s="2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Q420" s="2">
        <v>0</v>
      </c>
      <c r="CR420" s="2">
        <v>0</v>
      </c>
      <c r="CS420" s="2">
        <v>0</v>
      </c>
      <c r="CT420" s="16"/>
      <c r="CU420" s="18">
        <f t="shared" si="51"/>
        <v>0</v>
      </c>
    </row>
    <row r="421" spans="1:99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31</v>
      </c>
      <c r="F421" s="88">
        <v>27082</v>
      </c>
      <c r="G421" s="53" t="s">
        <v>482</v>
      </c>
      <c r="H421" s="44">
        <v>0</v>
      </c>
      <c r="I421" s="15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16"/>
      <c r="U421" s="18">
        <f t="shared" si="45"/>
        <v>0</v>
      </c>
      <c r="V421" s="15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F421" s="2">
        <v>0</v>
      </c>
      <c r="AG421" s="16"/>
      <c r="AH421" s="18">
        <f t="shared" si="46"/>
        <v>0</v>
      </c>
      <c r="AI421" s="15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Q421" s="2">
        <v>0</v>
      </c>
      <c r="AR421" s="2">
        <v>0</v>
      </c>
      <c r="AS421" s="2">
        <v>0</v>
      </c>
      <c r="AT421" s="16"/>
      <c r="AU421" s="18">
        <f t="shared" si="47"/>
        <v>0</v>
      </c>
      <c r="AV421" s="15">
        <v>0</v>
      </c>
      <c r="AW421" s="2">
        <v>0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E421" s="2">
        <v>0</v>
      </c>
      <c r="BF421" s="2">
        <v>0</v>
      </c>
      <c r="BG421" s="16"/>
      <c r="BH421" s="18">
        <f t="shared" si="48"/>
        <v>0</v>
      </c>
      <c r="BI421" s="15">
        <v>0</v>
      </c>
      <c r="BJ421" s="2">
        <v>0</v>
      </c>
      <c r="BK421" s="2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Q421" s="2">
        <v>0</v>
      </c>
      <c r="BR421" s="2">
        <v>0</v>
      </c>
      <c r="BS421" s="2">
        <v>0</v>
      </c>
      <c r="BT421" s="16"/>
      <c r="BU421" s="18">
        <f t="shared" si="49"/>
        <v>0</v>
      </c>
      <c r="BV421" s="15">
        <v>0</v>
      </c>
      <c r="BW421" s="2">
        <v>0</v>
      </c>
      <c r="BX421" s="2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2">
        <v>0</v>
      </c>
      <c r="CE421" s="2">
        <v>0</v>
      </c>
      <c r="CF421" s="2">
        <v>0</v>
      </c>
      <c r="CG421" s="16"/>
      <c r="CH421" s="18">
        <f t="shared" si="50"/>
        <v>0</v>
      </c>
      <c r="CI421" s="15">
        <v>0</v>
      </c>
      <c r="CJ421" s="2">
        <v>0</v>
      </c>
      <c r="CK421" s="2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Q421" s="2">
        <v>0</v>
      </c>
      <c r="CR421" s="2">
        <v>0</v>
      </c>
      <c r="CS421" s="2">
        <v>0</v>
      </c>
      <c r="CT421" s="16"/>
      <c r="CU421" s="18">
        <f t="shared" si="51"/>
        <v>0</v>
      </c>
    </row>
    <row r="422" spans="1:99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33</v>
      </c>
      <c r="F422" s="88">
        <v>236</v>
      </c>
      <c r="G422" s="51" t="s">
        <v>483</v>
      </c>
      <c r="H422" s="43">
        <v>0</v>
      </c>
      <c r="I422" s="15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16"/>
      <c r="U422" s="18">
        <f t="shared" si="45"/>
        <v>0</v>
      </c>
      <c r="V422" s="15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F422" s="2">
        <v>0</v>
      </c>
      <c r="AG422" s="16"/>
      <c r="AH422" s="18">
        <f t="shared" si="46"/>
        <v>0</v>
      </c>
      <c r="AI422" s="15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R422" s="2">
        <v>0</v>
      </c>
      <c r="AS422" s="2">
        <v>0</v>
      </c>
      <c r="AT422" s="16"/>
      <c r="AU422" s="18">
        <f t="shared" si="47"/>
        <v>0</v>
      </c>
      <c r="AV422" s="15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E422" s="2">
        <v>0</v>
      </c>
      <c r="BF422" s="2">
        <v>0</v>
      </c>
      <c r="BG422" s="16"/>
      <c r="BH422" s="18">
        <f t="shared" si="48"/>
        <v>0</v>
      </c>
      <c r="BI422" s="15">
        <v>0</v>
      </c>
      <c r="BJ422" s="2">
        <v>0</v>
      </c>
      <c r="BK422" s="2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2">
        <v>0</v>
      </c>
      <c r="BR422" s="2">
        <v>0</v>
      </c>
      <c r="BS422" s="2">
        <v>0</v>
      </c>
      <c r="BT422" s="16"/>
      <c r="BU422" s="18">
        <f t="shared" si="49"/>
        <v>0</v>
      </c>
      <c r="BV422" s="15">
        <v>0</v>
      </c>
      <c r="BW422" s="2">
        <v>0</v>
      </c>
      <c r="BX422" s="2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2">
        <v>0</v>
      </c>
      <c r="CE422" s="2">
        <v>0</v>
      </c>
      <c r="CF422" s="2">
        <v>0</v>
      </c>
      <c r="CG422" s="16"/>
      <c r="CH422" s="18">
        <f t="shared" si="50"/>
        <v>0</v>
      </c>
      <c r="CI422" s="15">
        <v>0</v>
      </c>
      <c r="CJ422" s="2">
        <v>0</v>
      </c>
      <c r="CK422" s="2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R422" s="2">
        <v>0</v>
      </c>
      <c r="CS422" s="2">
        <v>0</v>
      </c>
      <c r="CT422" s="16"/>
      <c r="CU422" s="18">
        <f t="shared" si="51"/>
        <v>0</v>
      </c>
    </row>
    <row r="423" spans="1:99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88">
        <v>237</v>
      </c>
      <c r="G423" s="51" t="s">
        <v>484</v>
      </c>
      <c r="H423" s="43">
        <v>0</v>
      </c>
      <c r="I423" s="15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16"/>
      <c r="U423" s="18">
        <f t="shared" si="45"/>
        <v>0</v>
      </c>
      <c r="V423" s="15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F423" s="2">
        <v>0</v>
      </c>
      <c r="AG423" s="16"/>
      <c r="AH423" s="18">
        <f t="shared" si="46"/>
        <v>0</v>
      </c>
      <c r="AI423" s="15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0</v>
      </c>
      <c r="AQ423" s="2">
        <v>0</v>
      </c>
      <c r="AR423" s="2">
        <v>0</v>
      </c>
      <c r="AS423" s="2">
        <v>0</v>
      </c>
      <c r="AT423" s="16"/>
      <c r="AU423" s="18">
        <f t="shared" si="47"/>
        <v>0</v>
      </c>
      <c r="AV423" s="15">
        <v>0</v>
      </c>
      <c r="AW423" s="2">
        <v>0</v>
      </c>
      <c r="AX423" s="2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E423" s="2">
        <v>0</v>
      </c>
      <c r="BF423" s="2">
        <v>0</v>
      </c>
      <c r="BG423" s="16"/>
      <c r="BH423" s="18">
        <f t="shared" si="48"/>
        <v>0</v>
      </c>
      <c r="BI423" s="15">
        <v>0</v>
      </c>
      <c r="BJ423" s="2">
        <v>0</v>
      </c>
      <c r="BK423" s="2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Q423" s="2">
        <v>0</v>
      </c>
      <c r="BR423" s="2">
        <v>0</v>
      </c>
      <c r="BS423" s="2">
        <v>0</v>
      </c>
      <c r="BT423" s="16"/>
      <c r="BU423" s="18">
        <f t="shared" si="49"/>
        <v>0</v>
      </c>
      <c r="BV423" s="15">
        <v>0</v>
      </c>
      <c r="BW423" s="2">
        <v>0</v>
      </c>
      <c r="BX423" s="2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D423" s="2">
        <v>0</v>
      </c>
      <c r="CE423" s="2">
        <v>0</v>
      </c>
      <c r="CF423" s="2">
        <v>0</v>
      </c>
      <c r="CG423" s="16"/>
      <c r="CH423" s="18">
        <f t="shared" si="50"/>
        <v>0</v>
      </c>
      <c r="CI423" s="15">
        <v>0</v>
      </c>
      <c r="CJ423" s="2">
        <v>0</v>
      </c>
      <c r="CK423" s="2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Q423" s="2">
        <v>0</v>
      </c>
      <c r="CR423" s="2">
        <v>0</v>
      </c>
      <c r="CS423" s="2">
        <v>0</v>
      </c>
      <c r="CT423" s="16"/>
      <c r="CU423" s="18">
        <f t="shared" si="51"/>
        <v>0</v>
      </c>
    </row>
    <row r="424" spans="1:99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88">
        <v>238</v>
      </c>
      <c r="G424" s="51" t="s">
        <v>485</v>
      </c>
      <c r="H424" s="43">
        <v>0</v>
      </c>
      <c r="I424" s="15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16"/>
      <c r="U424" s="18">
        <f t="shared" si="45"/>
        <v>0</v>
      </c>
      <c r="V424" s="15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E424" s="2">
        <v>0</v>
      </c>
      <c r="AF424" s="2">
        <v>0</v>
      </c>
      <c r="AG424" s="16"/>
      <c r="AH424" s="18">
        <f t="shared" si="46"/>
        <v>0</v>
      </c>
      <c r="AI424" s="15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R424" s="2">
        <v>0</v>
      </c>
      <c r="AS424" s="2">
        <v>0</v>
      </c>
      <c r="AT424" s="16"/>
      <c r="AU424" s="18">
        <f t="shared" si="47"/>
        <v>0</v>
      </c>
      <c r="AV424" s="15">
        <v>0</v>
      </c>
      <c r="AW424" s="2">
        <v>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E424" s="2">
        <v>0</v>
      </c>
      <c r="BF424" s="2">
        <v>0</v>
      </c>
      <c r="BG424" s="16"/>
      <c r="BH424" s="18">
        <f t="shared" si="48"/>
        <v>0</v>
      </c>
      <c r="BI424" s="15">
        <v>0</v>
      </c>
      <c r="BJ424" s="2">
        <v>0</v>
      </c>
      <c r="BK424" s="2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R424" s="2">
        <v>0</v>
      </c>
      <c r="BS424" s="2">
        <v>0</v>
      </c>
      <c r="BT424" s="16"/>
      <c r="BU424" s="18">
        <f t="shared" si="49"/>
        <v>0</v>
      </c>
      <c r="BV424" s="15">
        <v>0</v>
      </c>
      <c r="BW424" s="2">
        <v>0</v>
      </c>
      <c r="BX424" s="2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E424" s="2">
        <v>0</v>
      </c>
      <c r="CF424" s="2">
        <v>0</v>
      </c>
      <c r="CG424" s="16"/>
      <c r="CH424" s="18">
        <f t="shared" si="50"/>
        <v>0</v>
      </c>
      <c r="CI424" s="15">
        <v>0</v>
      </c>
      <c r="CJ424" s="2">
        <v>0</v>
      </c>
      <c r="CK424" s="2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Q424" s="2">
        <v>0</v>
      </c>
      <c r="CR424" s="2">
        <v>0</v>
      </c>
      <c r="CS424" s="2">
        <v>0</v>
      </c>
      <c r="CT424" s="16"/>
      <c r="CU424" s="18">
        <f t="shared" si="51"/>
        <v>0</v>
      </c>
    </row>
    <row r="425" spans="1:99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88">
        <v>239</v>
      </c>
      <c r="G425" s="51" t="s">
        <v>486</v>
      </c>
      <c r="H425" s="43">
        <v>0</v>
      </c>
      <c r="I425" s="15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16"/>
      <c r="U425" s="18">
        <f t="shared" si="45"/>
        <v>0</v>
      </c>
      <c r="V425" s="15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F425" s="2">
        <v>0</v>
      </c>
      <c r="AG425" s="16"/>
      <c r="AH425" s="18">
        <f t="shared" si="46"/>
        <v>0</v>
      </c>
      <c r="AI425" s="15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R425" s="2">
        <v>0</v>
      </c>
      <c r="AS425" s="2">
        <v>0</v>
      </c>
      <c r="AT425" s="16"/>
      <c r="AU425" s="18">
        <f t="shared" si="47"/>
        <v>0</v>
      </c>
      <c r="AV425" s="15">
        <v>0</v>
      </c>
      <c r="AW425" s="2">
        <v>0</v>
      </c>
      <c r="AX425" s="2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E425" s="2">
        <v>0</v>
      </c>
      <c r="BF425" s="2">
        <v>0</v>
      </c>
      <c r="BG425" s="16"/>
      <c r="BH425" s="18">
        <f t="shared" si="48"/>
        <v>0</v>
      </c>
      <c r="BI425" s="15">
        <v>0</v>
      </c>
      <c r="BJ425" s="2">
        <v>0</v>
      </c>
      <c r="BK425" s="2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Q425" s="2">
        <v>0</v>
      </c>
      <c r="BR425" s="2">
        <v>0</v>
      </c>
      <c r="BS425" s="2">
        <v>0</v>
      </c>
      <c r="BT425" s="16"/>
      <c r="BU425" s="18">
        <f t="shared" si="49"/>
        <v>0</v>
      </c>
      <c r="BV425" s="15">
        <v>0</v>
      </c>
      <c r="BW425" s="2">
        <v>0</v>
      </c>
      <c r="BX425" s="2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D425" s="2">
        <v>0</v>
      </c>
      <c r="CE425" s="2">
        <v>0</v>
      </c>
      <c r="CF425" s="2">
        <v>0</v>
      </c>
      <c r="CG425" s="16"/>
      <c r="CH425" s="18">
        <f t="shared" si="50"/>
        <v>0</v>
      </c>
      <c r="CI425" s="15">
        <v>0</v>
      </c>
      <c r="CJ425" s="2">
        <v>0</v>
      </c>
      <c r="CK425" s="2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Q425" s="2">
        <v>0</v>
      </c>
      <c r="CR425" s="2">
        <v>0</v>
      </c>
      <c r="CS425" s="2">
        <v>0</v>
      </c>
      <c r="CT425" s="16"/>
      <c r="CU425" s="18">
        <f t="shared" si="51"/>
        <v>0</v>
      </c>
    </row>
    <row r="426" spans="1:99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88">
        <v>6687</v>
      </c>
      <c r="G426" s="51" t="s">
        <v>480</v>
      </c>
      <c r="H426" s="43">
        <v>0</v>
      </c>
      <c r="I426" s="15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16"/>
      <c r="U426" s="18">
        <f t="shared" si="45"/>
        <v>0</v>
      </c>
      <c r="V426" s="15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F426" s="2">
        <v>0</v>
      </c>
      <c r="AG426" s="16"/>
      <c r="AH426" s="18">
        <f t="shared" si="46"/>
        <v>0</v>
      </c>
      <c r="AI426" s="15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R426" s="2">
        <v>0</v>
      </c>
      <c r="AS426" s="2">
        <v>0</v>
      </c>
      <c r="AT426" s="16"/>
      <c r="AU426" s="18">
        <f t="shared" si="47"/>
        <v>0</v>
      </c>
      <c r="AV426" s="15">
        <v>0</v>
      </c>
      <c r="AW426" s="2">
        <v>0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E426" s="2">
        <v>0</v>
      </c>
      <c r="BF426" s="2">
        <v>0</v>
      </c>
      <c r="BG426" s="16"/>
      <c r="BH426" s="18">
        <f t="shared" si="48"/>
        <v>0</v>
      </c>
      <c r="BI426" s="15">
        <v>0</v>
      </c>
      <c r="BJ426" s="2">
        <v>0</v>
      </c>
      <c r="BK426" s="2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Q426" s="2">
        <v>0</v>
      </c>
      <c r="BR426" s="2">
        <v>0</v>
      </c>
      <c r="BS426" s="2">
        <v>0</v>
      </c>
      <c r="BT426" s="16"/>
      <c r="BU426" s="18">
        <f t="shared" si="49"/>
        <v>0</v>
      </c>
      <c r="BV426" s="15">
        <v>0</v>
      </c>
      <c r="BW426" s="2">
        <v>0</v>
      </c>
      <c r="BX426" s="2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2">
        <v>0</v>
      </c>
      <c r="CE426" s="2">
        <v>0</v>
      </c>
      <c r="CF426" s="2">
        <v>0</v>
      </c>
      <c r="CG426" s="16"/>
      <c r="CH426" s="18">
        <f t="shared" si="50"/>
        <v>0</v>
      </c>
      <c r="CI426" s="15">
        <v>0</v>
      </c>
      <c r="CJ426" s="2">
        <v>0</v>
      </c>
      <c r="CK426" s="2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Q426" s="2">
        <v>0</v>
      </c>
      <c r="CR426" s="2">
        <v>0</v>
      </c>
      <c r="CS426" s="2">
        <v>0</v>
      </c>
      <c r="CT426" s="16"/>
      <c r="CU426" s="18">
        <f t="shared" si="51"/>
        <v>0</v>
      </c>
    </row>
    <row r="427" spans="1:99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88">
        <v>6765</v>
      </c>
      <c r="G427" s="51" t="s">
        <v>487</v>
      </c>
      <c r="H427" s="43">
        <v>0</v>
      </c>
      <c r="I427" s="15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16"/>
      <c r="U427" s="18">
        <f t="shared" si="45"/>
        <v>0</v>
      </c>
      <c r="V427" s="15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F427" s="2">
        <v>0</v>
      </c>
      <c r="AG427" s="16"/>
      <c r="AH427" s="18">
        <f t="shared" si="46"/>
        <v>0</v>
      </c>
      <c r="AI427" s="15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R427" s="2">
        <v>0</v>
      </c>
      <c r="AS427" s="2">
        <v>0</v>
      </c>
      <c r="AT427" s="16"/>
      <c r="AU427" s="18">
        <f t="shared" si="47"/>
        <v>0</v>
      </c>
      <c r="AV427" s="15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E427" s="2">
        <v>0</v>
      </c>
      <c r="BF427" s="2">
        <v>0</v>
      </c>
      <c r="BG427" s="16"/>
      <c r="BH427" s="18">
        <f t="shared" si="48"/>
        <v>0</v>
      </c>
      <c r="BI427" s="15">
        <v>0</v>
      </c>
      <c r="BJ427" s="2">
        <v>0</v>
      </c>
      <c r="BK427" s="2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2">
        <v>0</v>
      </c>
      <c r="BR427" s="2">
        <v>0</v>
      </c>
      <c r="BS427" s="2">
        <v>0</v>
      </c>
      <c r="BT427" s="16"/>
      <c r="BU427" s="18">
        <f t="shared" si="49"/>
        <v>0</v>
      </c>
      <c r="BV427" s="15">
        <v>0</v>
      </c>
      <c r="BW427" s="2">
        <v>0</v>
      </c>
      <c r="BX427" s="2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2">
        <v>0</v>
      </c>
      <c r="CE427" s="2">
        <v>0</v>
      </c>
      <c r="CF427" s="2">
        <v>0</v>
      </c>
      <c r="CG427" s="16"/>
      <c r="CH427" s="18">
        <f t="shared" si="50"/>
        <v>0</v>
      </c>
      <c r="CI427" s="15">
        <v>0</v>
      </c>
      <c r="CJ427" s="2">
        <v>0</v>
      </c>
      <c r="CK427" s="2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Q427" s="2">
        <v>0</v>
      </c>
      <c r="CR427" s="2">
        <v>0</v>
      </c>
      <c r="CS427" s="2">
        <v>0</v>
      </c>
      <c r="CT427" s="16"/>
      <c r="CU427" s="18">
        <f t="shared" si="51"/>
        <v>0</v>
      </c>
    </row>
    <row r="428" spans="1:99" ht="13.05" customHeight="1" x14ac:dyDescent="0.2">
      <c r="A428" s="47" t="s">
        <v>465</v>
      </c>
      <c r="B428" s="47" t="s">
        <v>488</v>
      </c>
      <c r="C428" s="47" t="s">
        <v>465</v>
      </c>
      <c r="D428" s="47" t="s">
        <v>480</v>
      </c>
      <c r="E428" s="48" t="s">
        <v>33</v>
      </c>
      <c r="F428" s="88">
        <v>245</v>
      </c>
      <c r="G428" s="51" t="s">
        <v>489</v>
      </c>
      <c r="H428" s="43">
        <v>0</v>
      </c>
      <c r="I428" s="15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16"/>
      <c r="U428" s="18">
        <f t="shared" si="45"/>
        <v>0</v>
      </c>
      <c r="V428" s="15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F428" s="2">
        <v>0</v>
      </c>
      <c r="AG428" s="16"/>
      <c r="AH428" s="18">
        <f t="shared" si="46"/>
        <v>0</v>
      </c>
      <c r="AI428" s="15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R428" s="2">
        <v>0</v>
      </c>
      <c r="AS428" s="2">
        <v>0</v>
      </c>
      <c r="AT428" s="16"/>
      <c r="AU428" s="18">
        <f t="shared" si="47"/>
        <v>0</v>
      </c>
      <c r="AV428" s="15">
        <v>0</v>
      </c>
      <c r="AW428" s="2">
        <v>0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E428" s="2">
        <v>0</v>
      </c>
      <c r="BF428" s="2">
        <v>0</v>
      </c>
      <c r="BG428" s="16"/>
      <c r="BH428" s="18">
        <f t="shared" si="48"/>
        <v>0</v>
      </c>
      <c r="BI428" s="15">
        <v>0</v>
      </c>
      <c r="BJ428" s="2">
        <v>0</v>
      </c>
      <c r="BK428" s="2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Q428" s="2">
        <v>0</v>
      </c>
      <c r="BR428" s="2">
        <v>0</v>
      </c>
      <c r="BS428" s="2">
        <v>0</v>
      </c>
      <c r="BT428" s="16"/>
      <c r="BU428" s="18">
        <f t="shared" si="49"/>
        <v>0</v>
      </c>
      <c r="BV428" s="15">
        <v>0</v>
      </c>
      <c r="BW428" s="2">
        <v>0</v>
      </c>
      <c r="BX428" s="2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D428" s="2">
        <v>0</v>
      </c>
      <c r="CE428" s="2">
        <v>0</v>
      </c>
      <c r="CF428" s="2">
        <v>0</v>
      </c>
      <c r="CG428" s="16"/>
      <c r="CH428" s="18">
        <f t="shared" si="50"/>
        <v>0</v>
      </c>
      <c r="CI428" s="15">
        <v>0</v>
      </c>
      <c r="CJ428" s="2">
        <v>0</v>
      </c>
      <c r="CK428" s="2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Q428" s="2">
        <v>0</v>
      </c>
      <c r="CR428" s="2">
        <v>0</v>
      </c>
      <c r="CS428" s="2">
        <v>0</v>
      </c>
      <c r="CT428" s="16"/>
      <c r="CU428" s="18">
        <f t="shared" si="51"/>
        <v>0</v>
      </c>
    </row>
    <row r="429" spans="1:99" ht="13.05" customHeight="1" x14ac:dyDescent="0.2">
      <c r="A429" s="47" t="s">
        <v>15</v>
      </c>
      <c r="B429" s="47" t="s">
        <v>449</v>
      </c>
      <c r="C429" s="47" t="s">
        <v>465</v>
      </c>
      <c r="D429" s="47" t="s">
        <v>480</v>
      </c>
      <c r="E429" s="48" t="s">
        <v>33</v>
      </c>
      <c r="F429" s="87">
        <v>198</v>
      </c>
      <c r="G429" s="51" t="s">
        <v>490</v>
      </c>
      <c r="H429" s="43">
        <v>0</v>
      </c>
      <c r="I429" s="15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16"/>
      <c r="U429" s="18">
        <f t="shared" si="45"/>
        <v>0</v>
      </c>
      <c r="V429" s="15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F429" s="2">
        <v>0</v>
      </c>
      <c r="AG429" s="16"/>
      <c r="AH429" s="18">
        <f t="shared" si="46"/>
        <v>0</v>
      </c>
      <c r="AI429" s="15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R429" s="2">
        <v>0</v>
      </c>
      <c r="AS429" s="2">
        <v>0</v>
      </c>
      <c r="AT429" s="16"/>
      <c r="AU429" s="18">
        <f t="shared" si="47"/>
        <v>0</v>
      </c>
      <c r="AV429" s="15">
        <v>0</v>
      </c>
      <c r="AW429" s="2">
        <v>0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E429" s="2">
        <v>0</v>
      </c>
      <c r="BF429" s="2">
        <v>0</v>
      </c>
      <c r="BG429" s="16"/>
      <c r="BH429" s="18">
        <f t="shared" si="48"/>
        <v>0</v>
      </c>
      <c r="BI429" s="15">
        <v>0</v>
      </c>
      <c r="BJ429" s="2">
        <v>0</v>
      </c>
      <c r="BK429" s="2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Q429" s="2">
        <v>0</v>
      </c>
      <c r="BR429" s="2">
        <v>0</v>
      </c>
      <c r="BS429" s="2">
        <v>0</v>
      </c>
      <c r="BT429" s="16"/>
      <c r="BU429" s="18">
        <f t="shared" si="49"/>
        <v>0</v>
      </c>
      <c r="BV429" s="15">
        <v>0</v>
      </c>
      <c r="BW429" s="2">
        <v>0</v>
      </c>
      <c r="BX429" s="2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D429" s="2">
        <v>0</v>
      </c>
      <c r="CE429" s="2">
        <v>0</v>
      </c>
      <c r="CF429" s="2">
        <v>0</v>
      </c>
      <c r="CG429" s="16"/>
      <c r="CH429" s="18">
        <f t="shared" si="50"/>
        <v>0</v>
      </c>
      <c r="CI429" s="15">
        <v>0</v>
      </c>
      <c r="CJ429" s="2">
        <v>0</v>
      </c>
      <c r="CK429" s="2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Q429" s="2">
        <v>0</v>
      </c>
      <c r="CR429" s="2">
        <v>0</v>
      </c>
      <c r="CS429" s="2">
        <v>0</v>
      </c>
      <c r="CT429" s="16"/>
      <c r="CU429" s="18">
        <f t="shared" si="51"/>
        <v>0</v>
      </c>
    </row>
    <row r="430" spans="1:99" ht="13.05" customHeight="1" x14ac:dyDescent="0.2">
      <c r="A430" s="47" t="s">
        <v>15</v>
      </c>
      <c r="B430" s="47" t="s">
        <v>407</v>
      </c>
      <c r="C430" s="47" t="s">
        <v>465</v>
      </c>
      <c r="D430" s="47" t="s">
        <v>480</v>
      </c>
      <c r="E430" s="48" t="s">
        <v>33</v>
      </c>
      <c r="F430" s="87">
        <v>6729</v>
      </c>
      <c r="G430" s="51" t="s">
        <v>491</v>
      </c>
      <c r="H430" s="43">
        <v>0</v>
      </c>
      <c r="I430" s="15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16"/>
      <c r="U430" s="18">
        <f t="shared" si="45"/>
        <v>0</v>
      </c>
      <c r="V430" s="15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0</v>
      </c>
      <c r="AF430" s="2">
        <v>0</v>
      </c>
      <c r="AG430" s="16"/>
      <c r="AH430" s="18">
        <f t="shared" si="46"/>
        <v>0</v>
      </c>
      <c r="AI430" s="15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R430" s="2">
        <v>0</v>
      </c>
      <c r="AS430" s="2">
        <v>0</v>
      </c>
      <c r="AT430" s="16"/>
      <c r="AU430" s="18">
        <f t="shared" si="47"/>
        <v>0</v>
      </c>
      <c r="AV430" s="15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E430" s="2">
        <v>0</v>
      </c>
      <c r="BF430" s="2">
        <v>0</v>
      </c>
      <c r="BG430" s="16"/>
      <c r="BH430" s="18">
        <f t="shared" si="48"/>
        <v>0</v>
      </c>
      <c r="BI430" s="15">
        <v>0</v>
      </c>
      <c r="BJ430" s="2">
        <v>0</v>
      </c>
      <c r="BK430" s="2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Q430" s="2">
        <v>0</v>
      </c>
      <c r="BR430" s="2">
        <v>0</v>
      </c>
      <c r="BS430" s="2">
        <v>0</v>
      </c>
      <c r="BT430" s="16"/>
      <c r="BU430" s="18">
        <f t="shared" si="49"/>
        <v>0</v>
      </c>
      <c r="BV430" s="15">
        <v>0</v>
      </c>
      <c r="BW430" s="2">
        <v>0</v>
      </c>
      <c r="BX430" s="2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D430" s="2">
        <v>0</v>
      </c>
      <c r="CE430" s="2">
        <v>0</v>
      </c>
      <c r="CF430" s="2">
        <v>0</v>
      </c>
      <c r="CG430" s="16"/>
      <c r="CH430" s="18">
        <f t="shared" si="50"/>
        <v>0</v>
      </c>
      <c r="CI430" s="15">
        <v>0</v>
      </c>
      <c r="CJ430" s="2">
        <v>0</v>
      </c>
      <c r="CK430" s="2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Q430" s="2">
        <v>0</v>
      </c>
      <c r="CR430" s="2">
        <v>0</v>
      </c>
      <c r="CS430" s="2">
        <v>0</v>
      </c>
      <c r="CT430" s="16"/>
      <c r="CU430" s="18">
        <f t="shared" si="51"/>
        <v>0</v>
      </c>
    </row>
    <row r="431" spans="1:99" ht="13.05" customHeight="1" x14ac:dyDescent="0.2">
      <c r="A431" s="47" t="s">
        <v>465</v>
      </c>
      <c r="B431" s="47" t="s">
        <v>488</v>
      </c>
      <c r="C431" s="47" t="s">
        <v>465</v>
      </c>
      <c r="D431" s="47" t="s">
        <v>488</v>
      </c>
      <c r="E431" s="48" t="s">
        <v>59</v>
      </c>
      <c r="F431" s="88">
        <v>240</v>
      </c>
      <c r="G431" s="51" t="s">
        <v>492</v>
      </c>
      <c r="H431" s="43">
        <v>0</v>
      </c>
      <c r="I431" s="15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16"/>
      <c r="U431" s="18">
        <f t="shared" si="45"/>
        <v>0</v>
      </c>
      <c r="V431" s="15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  <c r="AF431" s="2">
        <v>0</v>
      </c>
      <c r="AG431" s="16"/>
      <c r="AH431" s="18">
        <f t="shared" si="46"/>
        <v>0</v>
      </c>
      <c r="AI431" s="15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R431" s="2">
        <v>0</v>
      </c>
      <c r="AS431" s="2">
        <v>0</v>
      </c>
      <c r="AT431" s="16"/>
      <c r="AU431" s="18">
        <f t="shared" si="47"/>
        <v>0</v>
      </c>
      <c r="AV431" s="15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E431" s="2">
        <v>0</v>
      </c>
      <c r="BF431" s="2">
        <v>0</v>
      </c>
      <c r="BG431" s="16"/>
      <c r="BH431" s="18">
        <f t="shared" si="48"/>
        <v>0</v>
      </c>
      <c r="BI431" s="15">
        <v>0</v>
      </c>
      <c r="BJ431" s="2">
        <v>0</v>
      </c>
      <c r="BK431" s="2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Q431" s="2">
        <v>0</v>
      </c>
      <c r="BR431" s="2">
        <v>0</v>
      </c>
      <c r="BS431" s="2">
        <v>0</v>
      </c>
      <c r="BT431" s="16"/>
      <c r="BU431" s="18">
        <f t="shared" si="49"/>
        <v>0</v>
      </c>
      <c r="BV431" s="15">
        <v>0</v>
      </c>
      <c r="BW431" s="2">
        <v>0</v>
      </c>
      <c r="BX431" s="2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D431" s="2">
        <v>0</v>
      </c>
      <c r="CE431" s="2">
        <v>0</v>
      </c>
      <c r="CF431" s="2">
        <v>0</v>
      </c>
      <c r="CG431" s="16"/>
      <c r="CH431" s="18">
        <f t="shared" si="50"/>
        <v>0</v>
      </c>
      <c r="CI431" s="15">
        <v>0</v>
      </c>
      <c r="CJ431" s="2">
        <v>0</v>
      </c>
      <c r="CK431" s="2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Q431" s="2">
        <v>0</v>
      </c>
      <c r="CR431" s="2">
        <v>0</v>
      </c>
      <c r="CS431" s="2">
        <v>0</v>
      </c>
      <c r="CT431" s="16"/>
      <c r="CU431" s="18">
        <f t="shared" si="51"/>
        <v>0</v>
      </c>
    </row>
    <row r="432" spans="1:99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33</v>
      </c>
      <c r="F432" s="88">
        <v>244</v>
      </c>
      <c r="G432" s="51" t="s">
        <v>493</v>
      </c>
      <c r="H432" s="43">
        <v>0</v>
      </c>
      <c r="I432" s="15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16"/>
      <c r="U432" s="18">
        <f t="shared" si="45"/>
        <v>0</v>
      </c>
      <c r="V432" s="15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F432" s="2">
        <v>0</v>
      </c>
      <c r="AG432" s="16"/>
      <c r="AH432" s="18">
        <f t="shared" si="46"/>
        <v>0</v>
      </c>
      <c r="AI432" s="15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R432" s="2">
        <v>0</v>
      </c>
      <c r="AS432" s="2">
        <v>0</v>
      </c>
      <c r="AT432" s="16"/>
      <c r="AU432" s="18">
        <f t="shared" si="47"/>
        <v>0</v>
      </c>
      <c r="AV432" s="15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E432" s="2">
        <v>0</v>
      </c>
      <c r="BF432" s="2">
        <v>0</v>
      </c>
      <c r="BG432" s="16"/>
      <c r="BH432" s="18">
        <f t="shared" si="48"/>
        <v>0</v>
      </c>
      <c r="BI432" s="15">
        <v>0</v>
      </c>
      <c r="BJ432" s="2">
        <v>0</v>
      </c>
      <c r="BK432" s="2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2">
        <v>0</v>
      </c>
      <c r="BR432" s="2">
        <v>0</v>
      </c>
      <c r="BS432" s="2">
        <v>0</v>
      </c>
      <c r="BT432" s="16"/>
      <c r="BU432" s="18">
        <f t="shared" si="49"/>
        <v>0</v>
      </c>
      <c r="BV432" s="15">
        <v>0</v>
      </c>
      <c r="BW432" s="2">
        <v>0</v>
      </c>
      <c r="BX432" s="2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2">
        <v>0</v>
      </c>
      <c r="CE432" s="2">
        <v>0</v>
      </c>
      <c r="CF432" s="2">
        <v>0</v>
      </c>
      <c r="CG432" s="16"/>
      <c r="CH432" s="18">
        <f t="shared" si="50"/>
        <v>0</v>
      </c>
      <c r="CI432" s="15">
        <v>0</v>
      </c>
      <c r="CJ432" s="2">
        <v>0</v>
      </c>
      <c r="CK432" s="2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Q432" s="2">
        <v>0</v>
      </c>
      <c r="CR432" s="2">
        <v>0</v>
      </c>
      <c r="CS432" s="2">
        <v>0</v>
      </c>
      <c r="CT432" s="16"/>
      <c r="CU432" s="18">
        <f t="shared" si="51"/>
        <v>0</v>
      </c>
    </row>
    <row r="433" spans="1:99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88">
        <v>241</v>
      </c>
      <c r="G433" s="51" t="s">
        <v>494</v>
      </c>
      <c r="H433" s="43">
        <v>0</v>
      </c>
      <c r="I433" s="15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16"/>
      <c r="U433" s="18">
        <f t="shared" si="45"/>
        <v>0</v>
      </c>
      <c r="V433" s="15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  <c r="AF433" s="2">
        <v>0</v>
      </c>
      <c r="AG433" s="16"/>
      <c r="AH433" s="18">
        <f t="shared" si="46"/>
        <v>0</v>
      </c>
      <c r="AI433" s="15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R433" s="2">
        <v>0</v>
      </c>
      <c r="AS433" s="2">
        <v>0</v>
      </c>
      <c r="AT433" s="16"/>
      <c r="AU433" s="18">
        <f t="shared" si="47"/>
        <v>0</v>
      </c>
      <c r="AV433" s="15">
        <v>0</v>
      </c>
      <c r="AW433" s="2">
        <v>0</v>
      </c>
      <c r="AX433" s="2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E433" s="2">
        <v>0</v>
      </c>
      <c r="BF433" s="2">
        <v>0</v>
      </c>
      <c r="BG433" s="16"/>
      <c r="BH433" s="18">
        <f t="shared" si="48"/>
        <v>0</v>
      </c>
      <c r="BI433" s="15">
        <v>0</v>
      </c>
      <c r="BJ433" s="2">
        <v>0</v>
      </c>
      <c r="BK433" s="2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Q433" s="2">
        <v>0</v>
      </c>
      <c r="BR433" s="2">
        <v>0</v>
      </c>
      <c r="BS433" s="2">
        <v>0</v>
      </c>
      <c r="BT433" s="16"/>
      <c r="BU433" s="18">
        <f t="shared" si="49"/>
        <v>0</v>
      </c>
      <c r="BV433" s="15">
        <v>0</v>
      </c>
      <c r="BW433" s="2">
        <v>0</v>
      </c>
      <c r="BX433" s="2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D433" s="2">
        <v>0</v>
      </c>
      <c r="CE433" s="2">
        <v>0</v>
      </c>
      <c r="CF433" s="2">
        <v>0</v>
      </c>
      <c r="CG433" s="16"/>
      <c r="CH433" s="18">
        <f t="shared" si="50"/>
        <v>0</v>
      </c>
      <c r="CI433" s="15">
        <v>0</v>
      </c>
      <c r="CJ433" s="2">
        <v>0</v>
      </c>
      <c r="CK433" s="2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Q433" s="2">
        <v>0</v>
      </c>
      <c r="CR433" s="2">
        <v>0</v>
      </c>
      <c r="CS433" s="2">
        <v>0</v>
      </c>
      <c r="CT433" s="16"/>
      <c r="CU433" s="18">
        <f t="shared" si="51"/>
        <v>0</v>
      </c>
    </row>
    <row r="434" spans="1:99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88">
        <v>242</v>
      </c>
      <c r="G434" s="51" t="s">
        <v>495</v>
      </c>
      <c r="H434" s="43">
        <v>0</v>
      </c>
      <c r="I434" s="15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16"/>
      <c r="U434" s="18">
        <f t="shared" si="45"/>
        <v>0</v>
      </c>
      <c r="V434" s="15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F434" s="2">
        <v>0</v>
      </c>
      <c r="AG434" s="16"/>
      <c r="AH434" s="18">
        <f t="shared" si="46"/>
        <v>0</v>
      </c>
      <c r="AI434" s="15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R434" s="2">
        <v>0</v>
      </c>
      <c r="AS434" s="2">
        <v>0</v>
      </c>
      <c r="AT434" s="16"/>
      <c r="AU434" s="18">
        <f t="shared" si="47"/>
        <v>0</v>
      </c>
      <c r="AV434" s="15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E434" s="2">
        <v>0</v>
      </c>
      <c r="BF434" s="2">
        <v>0</v>
      </c>
      <c r="BG434" s="16"/>
      <c r="BH434" s="18">
        <f t="shared" si="48"/>
        <v>0</v>
      </c>
      <c r="BI434" s="15">
        <v>0</v>
      </c>
      <c r="BJ434" s="2">
        <v>0</v>
      </c>
      <c r="BK434" s="2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2">
        <v>0</v>
      </c>
      <c r="BR434" s="2">
        <v>0</v>
      </c>
      <c r="BS434" s="2">
        <v>0</v>
      </c>
      <c r="BT434" s="16"/>
      <c r="BU434" s="18">
        <f t="shared" si="49"/>
        <v>0</v>
      </c>
      <c r="BV434" s="15">
        <v>0</v>
      </c>
      <c r="BW434" s="2">
        <v>0</v>
      </c>
      <c r="BX434" s="2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D434" s="2">
        <v>0</v>
      </c>
      <c r="CE434" s="2">
        <v>0</v>
      </c>
      <c r="CF434" s="2">
        <v>0</v>
      </c>
      <c r="CG434" s="16"/>
      <c r="CH434" s="18">
        <f t="shared" si="50"/>
        <v>0</v>
      </c>
      <c r="CI434" s="15">
        <v>0</v>
      </c>
      <c r="CJ434" s="2">
        <v>0</v>
      </c>
      <c r="CK434" s="2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Q434" s="2">
        <v>0</v>
      </c>
      <c r="CR434" s="2">
        <v>0</v>
      </c>
      <c r="CS434" s="2">
        <v>0</v>
      </c>
      <c r="CT434" s="16"/>
      <c r="CU434" s="18">
        <f t="shared" si="51"/>
        <v>0</v>
      </c>
    </row>
    <row r="435" spans="1:99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88">
        <v>243</v>
      </c>
      <c r="G435" s="51" t="s">
        <v>496</v>
      </c>
      <c r="H435" s="43">
        <v>0</v>
      </c>
      <c r="I435" s="15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16"/>
      <c r="U435" s="18">
        <f t="shared" si="45"/>
        <v>0</v>
      </c>
      <c r="V435" s="15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F435" s="2">
        <v>0</v>
      </c>
      <c r="AG435" s="16"/>
      <c r="AH435" s="18">
        <f t="shared" si="46"/>
        <v>0</v>
      </c>
      <c r="AI435" s="15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R435" s="2">
        <v>0</v>
      </c>
      <c r="AS435" s="2">
        <v>0</v>
      </c>
      <c r="AT435" s="16"/>
      <c r="AU435" s="18">
        <f t="shared" si="47"/>
        <v>0</v>
      </c>
      <c r="AV435" s="15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E435" s="2">
        <v>0</v>
      </c>
      <c r="BF435" s="2">
        <v>0</v>
      </c>
      <c r="BG435" s="16"/>
      <c r="BH435" s="18">
        <f t="shared" si="48"/>
        <v>0</v>
      </c>
      <c r="BI435" s="15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R435" s="2">
        <v>0</v>
      </c>
      <c r="BS435" s="2">
        <v>0</v>
      </c>
      <c r="BT435" s="16"/>
      <c r="BU435" s="18">
        <f t="shared" si="49"/>
        <v>0</v>
      </c>
      <c r="BV435" s="15">
        <v>0</v>
      </c>
      <c r="BW435" s="2">
        <v>0</v>
      </c>
      <c r="BX435" s="2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2">
        <v>0</v>
      </c>
      <c r="CE435" s="2">
        <v>0</v>
      </c>
      <c r="CF435" s="2">
        <v>0</v>
      </c>
      <c r="CG435" s="16"/>
      <c r="CH435" s="18">
        <f t="shared" si="50"/>
        <v>0</v>
      </c>
      <c r="CI435" s="15">
        <v>0</v>
      </c>
      <c r="CJ435" s="2">
        <v>0</v>
      </c>
      <c r="CK435" s="2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Q435" s="2">
        <v>0</v>
      </c>
      <c r="CR435" s="2">
        <v>0</v>
      </c>
      <c r="CS435" s="2">
        <v>0</v>
      </c>
      <c r="CT435" s="16"/>
      <c r="CU435" s="18">
        <f t="shared" si="51"/>
        <v>0</v>
      </c>
    </row>
    <row r="436" spans="1:99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88">
        <v>6847</v>
      </c>
      <c r="G436" s="51" t="s">
        <v>497</v>
      </c>
      <c r="H436" s="43">
        <v>0</v>
      </c>
      <c r="I436" s="15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16"/>
      <c r="U436" s="18">
        <f t="shared" si="45"/>
        <v>0</v>
      </c>
      <c r="V436" s="15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F436" s="2">
        <v>0</v>
      </c>
      <c r="AG436" s="16"/>
      <c r="AH436" s="18">
        <f t="shared" si="46"/>
        <v>0</v>
      </c>
      <c r="AI436" s="15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R436" s="2">
        <v>0</v>
      </c>
      <c r="AS436" s="2">
        <v>0</v>
      </c>
      <c r="AT436" s="16"/>
      <c r="AU436" s="18">
        <f t="shared" si="47"/>
        <v>0</v>
      </c>
      <c r="AV436" s="15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E436" s="2">
        <v>0</v>
      </c>
      <c r="BF436" s="2">
        <v>0</v>
      </c>
      <c r="BG436" s="16"/>
      <c r="BH436" s="18">
        <f t="shared" si="48"/>
        <v>0</v>
      </c>
      <c r="BI436" s="15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R436" s="2">
        <v>0</v>
      </c>
      <c r="BS436" s="2">
        <v>0</v>
      </c>
      <c r="BT436" s="16"/>
      <c r="BU436" s="18">
        <f t="shared" si="49"/>
        <v>0</v>
      </c>
      <c r="BV436" s="15">
        <v>0</v>
      </c>
      <c r="BW436" s="2">
        <v>0</v>
      </c>
      <c r="BX436" s="2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2">
        <v>0</v>
      </c>
      <c r="CE436" s="2">
        <v>0</v>
      </c>
      <c r="CF436" s="2">
        <v>0</v>
      </c>
      <c r="CG436" s="16"/>
      <c r="CH436" s="18">
        <f t="shared" si="50"/>
        <v>0</v>
      </c>
      <c r="CI436" s="15">
        <v>0</v>
      </c>
      <c r="CJ436" s="2">
        <v>0</v>
      </c>
      <c r="CK436" s="2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Q436" s="2">
        <v>0</v>
      </c>
      <c r="CR436" s="2">
        <v>0</v>
      </c>
      <c r="CS436" s="2">
        <v>0</v>
      </c>
      <c r="CT436" s="16"/>
      <c r="CU436" s="18">
        <f t="shared" si="51"/>
        <v>0</v>
      </c>
    </row>
    <row r="437" spans="1:99" ht="13.05" customHeight="1" x14ac:dyDescent="0.2">
      <c r="A437" s="47" t="s">
        <v>465</v>
      </c>
      <c r="B437" s="47" t="s">
        <v>498</v>
      </c>
      <c r="C437" s="47" t="s">
        <v>465</v>
      </c>
      <c r="D437" s="47" t="s">
        <v>498</v>
      </c>
      <c r="E437" s="48" t="s">
        <v>31</v>
      </c>
      <c r="F437" s="88">
        <v>268</v>
      </c>
      <c r="G437" s="51" t="s">
        <v>499</v>
      </c>
      <c r="H437" s="43">
        <v>0</v>
      </c>
      <c r="I437" s="15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16"/>
      <c r="U437" s="18">
        <f t="shared" si="45"/>
        <v>0</v>
      </c>
      <c r="V437" s="15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F437" s="2">
        <v>0</v>
      </c>
      <c r="AG437" s="16"/>
      <c r="AH437" s="18">
        <f t="shared" si="46"/>
        <v>0</v>
      </c>
      <c r="AI437" s="15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Q437" s="2">
        <v>0</v>
      </c>
      <c r="AR437" s="2">
        <v>0</v>
      </c>
      <c r="AS437" s="2">
        <v>0</v>
      </c>
      <c r="AT437" s="16"/>
      <c r="AU437" s="18">
        <f t="shared" si="47"/>
        <v>0</v>
      </c>
      <c r="AV437" s="15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E437" s="2">
        <v>0</v>
      </c>
      <c r="BF437" s="2">
        <v>0</v>
      </c>
      <c r="BG437" s="16"/>
      <c r="BH437" s="18">
        <f t="shared" si="48"/>
        <v>0</v>
      </c>
      <c r="BI437" s="15">
        <v>0</v>
      </c>
      <c r="BJ437" s="2">
        <v>0</v>
      </c>
      <c r="BK437" s="2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2">
        <v>0</v>
      </c>
      <c r="BR437" s="2">
        <v>0</v>
      </c>
      <c r="BS437" s="2">
        <v>0</v>
      </c>
      <c r="BT437" s="16"/>
      <c r="BU437" s="18">
        <f t="shared" si="49"/>
        <v>0</v>
      </c>
      <c r="BV437" s="15">
        <v>0</v>
      </c>
      <c r="BW437" s="2">
        <v>0</v>
      </c>
      <c r="BX437" s="2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2">
        <v>0</v>
      </c>
      <c r="CE437" s="2">
        <v>0</v>
      </c>
      <c r="CF437" s="2">
        <v>0</v>
      </c>
      <c r="CG437" s="16"/>
      <c r="CH437" s="18">
        <f t="shared" si="50"/>
        <v>0</v>
      </c>
      <c r="CI437" s="15">
        <v>0</v>
      </c>
      <c r="CJ437" s="2">
        <v>0</v>
      </c>
      <c r="CK437" s="2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Q437" s="2">
        <v>0</v>
      </c>
      <c r="CR437" s="2">
        <v>0</v>
      </c>
      <c r="CS437" s="2">
        <v>0</v>
      </c>
      <c r="CT437" s="16"/>
      <c r="CU437" s="18">
        <f t="shared" si="51"/>
        <v>0</v>
      </c>
    </row>
    <row r="438" spans="1:99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33</v>
      </c>
      <c r="F438" s="88">
        <v>11690</v>
      </c>
      <c r="G438" s="51" t="s">
        <v>500</v>
      </c>
      <c r="H438" s="43">
        <v>0</v>
      </c>
      <c r="I438" s="15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34</v>
      </c>
      <c r="P438" s="2">
        <v>0</v>
      </c>
      <c r="Q438" s="2">
        <v>0</v>
      </c>
      <c r="R438" s="2">
        <v>0</v>
      </c>
      <c r="S438" s="2">
        <v>0</v>
      </c>
      <c r="T438" s="16"/>
      <c r="U438" s="18">
        <f t="shared" si="45"/>
        <v>34</v>
      </c>
      <c r="V438" s="15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  <c r="AF438" s="2">
        <v>0</v>
      </c>
      <c r="AG438" s="16"/>
      <c r="AH438" s="18">
        <f t="shared" si="46"/>
        <v>0</v>
      </c>
      <c r="AI438" s="15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30</v>
      </c>
      <c r="AP438" s="2">
        <v>0</v>
      </c>
      <c r="AQ438" s="2">
        <v>0</v>
      </c>
      <c r="AR438" s="2">
        <v>0</v>
      </c>
      <c r="AS438" s="2">
        <v>0</v>
      </c>
      <c r="AT438" s="16"/>
      <c r="AU438" s="18">
        <f t="shared" si="47"/>
        <v>30</v>
      </c>
      <c r="AV438" s="15">
        <v>0</v>
      </c>
      <c r="AW438" s="2">
        <v>0</v>
      </c>
      <c r="AX438" s="2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E438" s="2">
        <v>0</v>
      </c>
      <c r="BF438" s="2">
        <v>0</v>
      </c>
      <c r="BG438" s="16"/>
      <c r="BH438" s="18">
        <f t="shared" si="48"/>
        <v>0</v>
      </c>
      <c r="BI438" s="15">
        <v>0</v>
      </c>
      <c r="BJ438" s="2">
        <v>0</v>
      </c>
      <c r="BK438" s="2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R438" s="2">
        <v>0</v>
      </c>
      <c r="BS438" s="2">
        <v>0</v>
      </c>
      <c r="BT438" s="16"/>
      <c r="BU438" s="18">
        <f t="shared" si="49"/>
        <v>0</v>
      </c>
      <c r="BV438" s="15">
        <v>0</v>
      </c>
      <c r="BW438" s="2">
        <v>0</v>
      </c>
      <c r="BX438" s="2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D438" s="2">
        <v>0</v>
      </c>
      <c r="CE438" s="2">
        <v>0</v>
      </c>
      <c r="CF438" s="2">
        <v>0</v>
      </c>
      <c r="CG438" s="16"/>
      <c r="CH438" s="18">
        <f t="shared" si="50"/>
        <v>0</v>
      </c>
      <c r="CI438" s="15">
        <v>0</v>
      </c>
      <c r="CJ438" s="2">
        <v>0</v>
      </c>
      <c r="CK438" s="2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Q438" s="2">
        <v>0</v>
      </c>
      <c r="CR438" s="2">
        <v>0</v>
      </c>
      <c r="CS438" s="2">
        <v>0</v>
      </c>
      <c r="CT438" s="16"/>
      <c r="CU438" s="18">
        <f t="shared" si="51"/>
        <v>0</v>
      </c>
    </row>
    <row r="439" spans="1:99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40</v>
      </c>
      <c r="F439" s="88">
        <v>262</v>
      </c>
      <c r="G439" s="51" t="s">
        <v>501</v>
      </c>
      <c r="H439" s="43">
        <v>0</v>
      </c>
      <c r="I439" s="15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16"/>
      <c r="U439" s="18">
        <f t="shared" si="45"/>
        <v>0</v>
      </c>
      <c r="V439" s="15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E439" s="2">
        <v>0</v>
      </c>
      <c r="AF439" s="2">
        <v>0</v>
      </c>
      <c r="AG439" s="16"/>
      <c r="AH439" s="18">
        <f t="shared" si="46"/>
        <v>0</v>
      </c>
      <c r="AI439" s="15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R439" s="2">
        <v>0</v>
      </c>
      <c r="AS439" s="2">
        <v>0</v>
      </c>
      <c r="AT439" s="16"/>
      <c r="AU439" s="18">
        <f t="shared" si="47"/>
        <v>0</v>
      </c>
      <c r="AV439" s="15">
        <v>0</v>
      </c>
      <c r="AW439" s="2">
        <v>0</v>
      </c>
      <c r="AX439" s="2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E439" s="2">
        <v>0</v>
      </c>
      <c r="BF439" s="2">
        <v>0</v>
      </c>
      <c r="BG439" s="16"/>
      <c r="BH439" s="18">
        <f t="shared" si="48"/>
        <v>0</v>
      </c>
      <c r="BI439" s="15">
        <v>0</v>
      </c>
      <c r="BJ439" s="2">
        <v>0</v>
      </c>
      <c r="BK439" s="2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R439" s="2">
        <v>0</v>
      </c>
      <c r="BS439" s="2">
        <v>0</v>
      </c>
      <c r="BT439" s="16"/>
      <c r="BU439" s="18">
        <f t="shared" si="49"/>
        <v>0</v>
      </c>
      <c r="BV439" s="15">
        <v>0</v>
      </c>
      <c r="BW439" s="2">
        <v>0</v>
      </c>
      <c r="BX439" s="2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D439" s="2">
        <v>0</v>
      </c>
      <c r="CE439" s="2">
        <v>0</v>
      </c>
      <c r="CF439" s="2">
        <v>0</v>
      </c>
      <c r="CG439" s="16"/>
      <c r="CH439" s="18">
        <f t="shared" si="50"/>
        <v>0</v>
      </c>
      <c r="CI439" s="15">
        <v>0</v>
      </c>
      <c r="CJ439" s="2">
        <v>0</v>
      </c>
      <c r="CK439" s="2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Q439" s="2">
        <v>0</v>
      </c>
      <c r="CR439" s="2">
        <v>0</v>
      </c>
      <c r="CS439" s="2">
        <v>0</v>
      </c>
      <c r="CT439" s="16"/>
      <c r="CU439" s="18">
        <f t="shared" si="51"/>
        <v>0</v>
      </c>
    </row>
    <row r="440" spans="1:99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33</v>
      </c>
      <c r="F440" s="88">
        <v>266</v>
      </c>
      <c r="G440" s="51" t="s">
        <v>502</v>
      </c>
      <c r="H440" s="43">
        <v>0</v>
      </c>
      <c r="I440" s="15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16"/>
      <c r="U440" s="18">
        <f t="shared" si="45"/>
        <v>0</v>
      </c>
      <c r="V440" s="15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  <c r="AF440" s="2">
        <v>0</v>
      </c>
      <c r="AG440" s="16"/>
      <c r="AH440" s="18">
        <f t="shared" si="46"/>
        <v>0</v>
      </c>
      <c r="AI440" s="15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R440" s="2">
        <v>0</v>
      </c>
      <c r="AS440" s="2">
        <v>0</v>
      </c>
      <c r="AT440" s="16"/>
      <c r="AU440" s="18">
        <f t="shared" si="47"/>
        <v>0</v>
      </c>
      <c r="AV440" s="15">
        <v>0</v>
      </c>
      <c r="AW440" s="2">
        <v>0</v>
      </c>
      <c r="AX440" s="2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E440" s="2">
        <v>0</v>
      </c>
      <c r="BF440" s="2">
        <v>0</v>
      </c>
      <c r="BG440" s="16"/>
      <c r="BH440" s="18">
        <f t="shared" si="48"/>
        <v>0</v>
      </c>
      <c r="BI440" s="15">
        <v>0</v>
      </c>
      <c r="BJ440" s="2">
        <v>0</v>
      </c>
      <c r="BK440" s="2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Q440" s="2">
        <v>0</v>
      </c>
      <c r="BR440" s="2">
        <v>0</v>
      </c>
      <c r="BS440" s="2">
        <v>0</v>
      </c>
      <c r="BT440" s="16"/>
      <c r="BU440" s="18">
        <f t="shared" si="49"/>
        <v>0</v>
      </c>
      <c r="BV440" s="15">
        <v>0</v>
      </c>
      <c r="BW440" s="2">
        <v>0</v>
      </c>
      <c r="BX440" s="2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D440" s="2">
        <v>0</v>
      </c>
      <c r="CE440" s="2">
        <v>0</v>
      </c>
      <c r="CF440" s="2">
        <v>0</v>
      </c>
      <c r="CG440" s="16"/>
      <c r="CH440" s="18">
        <f t="shared" si="50"/>
        <v>0</v>
      </c>
      <c r="CI440" s="15">
        <v>0</v>
      </c>
      <c r="CJ440" s="2">
        <v>0</v>
      </c>
      <c r="CK440" s="2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Q440" s="2">
        <v>0</v>
      </c>
      <c r="CR440" s="2">
        <v>0</v>
      </c>
      <c r="CS440" s="2">
        <v>0</v>
      </c>
      <c r="CT440" s="16"/>
      <c r="CU440" s="18">
        <f t="shared" si="51"/>
        <v>0</v>
      </c>
    </row>
    <row r="441" spans="1:99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40</v>
      </c>
      <c r="F441" s="88">
        <v>267</v>
      </c>
      <c r="G441" s="51" t="s">
        <v>503</v>
      </c>
      <c r="H441" s="43">
        <v>0</v>
      </c>
      <c r="I441" s="15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16"/>
      <c r="U441" s="18">
        <f t="shared" si="45"/>
        <v>0</v>
      </c>
      <c r="V441" s="15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  <c r="AF441" s="2">
        <v>0</v>
      </c>
      <c r="AG441" s="16"/>
      <c r="AH441" s="18">
        <f t="shared" si="46"/>
        <v>0</v>
      </c>
      <c r="AI441" s="15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S441" s="2">
        <v>0</v>
      </c>
      <c r="AT441" s="16"/>
      <c r="AU441" s="18">
        <f t="shared" si="47"/>
        <v>0</v>
      </c>
      <c r="AV441" s="15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E441" s="2">
        <v>0</v>
      </c>
      <c r="BF441" s="2">
        <v>0</v>
      </c>
      <c r="BG441" s="16"/>
      <c r="BH441" s="18">
        <f t="shared" si="48"/>
        <v>0</v>
      </c>
      <c r="BI441" s="15">
        <v>0</v>
      </c>
      <c r="BJ441" s="2">
        <v>0</v>
      </c>
      <c r="BK441" s="2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Q441" s="2">
        <v>0</v>
      </c>
      <c r="BR441" s="2">
        <v>0</v>
      </c>
      <c r="BS441" s="2">
        <v>0</v>
      </c>
      <c r="BT441" s="16"/>
      <c r="BU441" s="18">
        <f t="shared" si="49"/>
        <v>0</v>
      </c>
      <c r="BV441" s="15">
        <v>0</v>
      </c>
      <c r="BW441" s="2">
        <v>0</v>
      </c>
      <c r="BX441" s="2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D441" s="2">
        <v>0</v>
      </c>
      <c r="CE441" s="2">
        <v>0</v>
      </c>
      <c r="CF441" s="2">
        <v>0</v>
      </c>
      <c r="CG441" s="16"/>
      <c r="CH441" s="18">
        <f t="shared" si="50"/>
        <v>0</v>
      </c>
      <c r="CI441" s="15">
        <v>0</v>
      </c>
      <c r="CJ441" s="2">
        <v>0</v>
      </c>
      <c r="CK441" s="2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Q441" s="2">
        <v>0</v>
      </c>
      <c r="CR441" s="2">
        <v>0</v>
      </c>
      <c r="CS441" s="2">
        <v>0</v>
      </c>
      <c r="CT441" s="16"/>
      <c r="CU441" s="18">
        <f t="shared" si="51"/>
        <v>0</v>
      </c>
    </row>
    <row r="442" spans="1:99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33</v>
      </c>
      <c r="F442" s="88">
        <v>6740</v>
      </c>
      <c r="G442" s="51" t="s">
        <v>504</v>
      </c>
      <c r="H442" s="43">
        <v>0</v>
      </c>
      <c r="I442" s="15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16"/>
      <c r="U442" s="18">
        <f t="shared" si="45"/>
        <v>0</v>
      </c>
      <c r="V442" s="15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F442" s="2">
        <v>0</v>
      </c>
      <c r="AG442" s="16"/>
      <c r="AH442" s="18">
        <f t="shared" si="46"/>
        <v>0</v>
      </c>
      <c r="AI442" s="15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  <c r="AQ442" s="2">
        <v>0</v>
      </c>
      <c r="AR442" s="2">
        <v>0</v>
      </c>
      <c r="AS442" s="2">
        <v>0</v>
      </c>
      <c r="AT442" s="16"/>
      <c r="AU442" s="18">
        <f t="shared" si="47"/>
        <v>0</v>
      </c>
      <c r="AV442" s="15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E442" s="2">
        <v>0</v>
      </c>
      <c r="BF442" s="2">
        <v>0</v>
      </c>
      <c r="BG442" s="16"/>
      <c r="BH442" s="18">
        <f t="shared" si="48"/>
        <v>0</v>
      </c>
      <c r="BI442" s="15">
        <v>0</v>
      </c>
      <c r="BJ442" s="2">
        <v>0</v>
      </c>
      <c r="BK442" s="2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R442" s="2">
        <v>0</v>
      </c>
      <c r="BS442" s="2">
        <v>0</v>
      </c>
      <c r="BT442" s="16"/>
      <c r="BU442" s="18">
        <f t="shared" si="49"/>
        <v>0</v>
      </c>
      <c r="BV442" s="15">
        <v>0</v>
      </c>
      <c r="BW442" s="2">
        <v>0</v>
      </c>
      <c r="BX442" s="2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D442" s="2">
        <v>0</v>
      </c>
      <c r="CE442" s="2">
        <v>0</v>
      </c>
      <c r="CF442" s="2">
        <v>0</v>
      </c>
      <c r="CG442" s="16"/>
      <c r="CH442" s="18">
        <f t="shared" si="50"/>
        <v>0</v>
      </c>
      <c r="CI442" s="15">
        <v>0</v>
      </c>
      <c r="CJ442" s="2">
        <v>0</v>
      </c>
      <c r="CK442" s="2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Q442" s="2">
        <v>0</v>
      </c>
      <c r="CR442" s="2">
        <v>0</v>
      </c>
      <c r="CS442" s="2">
        <v>0</v>
      </c>
      <c r="CT442" s="16"/>
      <c r="CU442" s="18">
        <f t="shared" si="51"/>
        <v>0</v>
      </c>
    </row>
    <row r="443" spans="1:99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88">
        <v>269</v>
      </c>
      <c r="G443" s="51" t="s">
        <v>505</v>
      </c>
      <c r="H443" s="43">
        <v>0</v>
      </c>
      <c r="I443" s="15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16"/>
      <c r="U443" s="18">
        <f t="shared" si="45"/>
        <v>0</v>
      </c>
      <c r="V443" s="15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F443" s="2">
        <v>0</v>
      </c>
      <c r="AG443" s="16"/>
      <c r="AH443" s="18">
        <f t="shared" si="46"/>
        <v>0</v>
      </c>
      <c r="AI443" s="15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R443" s="2">
        <v>0</v>
      </c>
      <c r="AS443" s="2">
        <v>0</v>
      </c>
      <c r="AT443" s="16"/>
      <c r="AU443" s="18">
        <f t="shared" si="47"/>
        <v>0</v>
      </c>
      <c r="AV443" s="15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E443" s="2">
        <v>0</v>
      </c>
      <c r="BF443" s="2">
        <v>0</v>
      </c>
      <c r="BG443" s="16"/>
      <c r="BH443" s="18">
        <f t="shared" si="48"/>
        <v>0</v>
      </c>
      <c r="BI443" s="15">
        <v>0</v>
      </c>
      <c r="BJ443" s="2">
        <v>0</v>
      </c>
      <c r="BK443" s="2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Q443" s="2">
        <v>0</v>
      </c>
      <c r="BR443" s="2">
        <v>0</v>
      </c>
      <c r="BS443" s="2">
        <v>0</v>
      </c>
      <c r="BT443" s="16"/>
      <c r="BU443" s="18">
        <f t="shared" si="49"/>
        <v>0</v>
      </c>
      <c r="BV443" s="15">
        <v>0</v>
      </c>
      <c r="BW443" s="2">
        <v>0</v>
      </c>
      <c r="BX443" s="2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D443" s="2">
        <v>0</v>
      </c>
      <c r="CE443" s="2">
        <v>0</v>
      </c>
      <c r="CF443" s="2">
        <v>0</v>
      </c>
      <c r="CG443" s="16"/>
      <c r="CH443" s="18">
        <f t="shared" si="50"/>
        <v>0</v>
      </c>
      <c r="CI443" s="15">
        <v>0</v>
      </c>
      <c r="CJ443" s="2">
        <v>0</v>
      </c>
      <c r="CK443" s="2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Q443" s="2">
        <v>0</v>
      </c>
      <c r="CR443" s="2">
        <v>0</v>
      </c>
      <c r="CS443" s="2">
        <v>0</v>
      </c>
      <c r="CT443" s="16"/>
      <c r="CU443" s="18">
        <f t="shared" si="51"/>
        <v>0</v>
      </c>
    </row>
    <row r="444" spans="1:99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88">
        <v>15140</v>
      </c>
      <c r="G444" s="51" t="s">
        <v>506</v>
      </c>
      <c r="H444" s="43">
        <v>0</v>
      </c>
      <c r="I444" s="15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16"/>
      <c r="U444" s="18">
        <f t="shared" si="45"/>
        <v>0</v>
      </c>
      <c r="V444" s="15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E444" s="2">
        <v>0</v>
      </c>
      <c r="AF444" s="2">
        <v>0</v>
      </c>
      <c r="AG444" s="16"/>
      <c r="AH444" s="18">
        <f t="shared" si="46"/>
        <v>0</v>
      </c>
      <c r="AI444" s="15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S444" s="2">
        <v>0</v>
      </c>
      <c r="AT444" s="16"/>
      <c r="AU444" s="18">
        <f t="shared" si="47"/>
        <v>0</v>
      </c>
      <c r="AV444" s="15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E444" s="2">
        <v>0</v>
      </c>
      <c r="BF444" s="2">
        <v>0</v>
      </c>
      <c r="BG444" s="16"/>
      <c r="BH444" s="18">
        <f t="shared" si="48"/>
        <v>0</v>
      </c>
      <c r="BI444" s="15">
        <v>0</v>
      </c>
      <c r="BJ444" s="2">
        <v>0</v>
      </c>
      <c r="BK444" s="2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Q444" s="2">
        <v>0</v>
      </c>
      <c r="BR444" s="2">
        <v>0</v>
      </c>
      <c r="BS444" s="2">
        <v>0</v>
      </c>
      <c r="BT444" s="16"/>
      <c r="BU444" s="18">
        <f t="shared" si="49"/>
        <v>0</v>
      </c>
      <c r="BV444" s="15">
        <v>0</v>
      </c>
      <c r="BW444" s="2">
        <v>0</v>
      </c>
      <c r="BX444" s="2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D444" s="2">
        <v>0</v>
      </c>
      <c r="CE444" s="2">
        <v>0</v>
      </c>
      <c r="CF444" s="2">
        <v>0</v>
      </c>
      <c r="CG444" s="16"/>
      <c r="CH444" s="18">
        <f t="shared" si="50"/>
        <v>0</v>
      </c>
      <c r="CI444" s="15">
        <v>0</v>
      </c>
      <c r="CJ444" s="2">
        <v>0</v>
      </c>
      <c r="CK444" s="2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R444" s="2">
        <v>0</v>
      </c>
      <c r="CS444" s="2">
        <v>0</v>
      </c>
      <c r="CT444" s="16"/>
      <c r="CU444" s="18">
        <f t="shared" si="51"/>
        <v>0</v>
      </c>
    </row>
    <row r="445" spans="1:99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40</v>
      </c>
      <c r="F445" s="88">
        <v>261</v>
      </c>
      <c r="G445" s="51" t="s">
        <v>507</v>
      </c>
      <c r="H445" s="43">
        <v>0</v>
      </c>
      <c r="I445" s="15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16"/>
      <c r="U445" s="18">
        <f t="shared" si="45"/>
        <v>0</v>
      </c>
      <c r="V445" s="15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F445" s="2">
        <v>0</v>
      </c>
      <c r="AG445" s="16"/>
      <c r="AH445" s="18">
        <f t="shared" si="46"/>
        <v>0</v>
      </c>
      <c r="AI445" s="15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  <c r="AQ445" s="2">
        <v>0</v>
      </c>
      <c r="AR445" s="2">
        <v>0</v>
      </c>
      <c r="AS445" s="2">
        <v>0</v>
      </c>
      <c r="AT445" s="16"/>
      <c r="AU445" s="18">
        <f t="shared" si="47"/>
        <v>0</v>
      </c>
      <c r="AV445" s="15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E445" s="2">
        <v>0</v>
      </c>
      <c r="BF445" s="2">
        <v>0</v>
      </c>
      <c r="BG445" s="16"/>
      <c r="BH445" s="18">
        <f t="shared" si="48"/>
        <v>0</v>
      </c>
      <c r="BI445" s="15">
        <v>0</v>
      </c>
      <c r="BJ445" s="2">
        <v>0</v>
      </c>
      <c r="BK445" s="2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R445" s="2">
        <v>0</v>
      </c>
      <c r="BS445" s="2">
        <v>0</v>
      </c>
      <c r="BT445" s="16"/>
      <c r="BU445" s="18">
        <f t="shared" si="49"/>
        <v>0</v>
      </c>
      <c r="BV445" s="15">
        <v>0</v>
      </c>
      <c r="BW445" s="2">
        <v>0</v>
      </c>
      <c r="BX445" s="2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D445" s="2">
        <v>0</v>
      </c>
      <c r="CE445" s="2">
        <v>0</v>
      </c>
      <c r="CF445" s="2">
        <v>0</v>
      </c>
      <c r="CG445" s="16"/>
      <c r="CH445" s="18">
        <f t="shared" si="50"/>
        <v>0</v>
      </c>
      <c r="CI445" s="15">
        <v>0</v>
      </c>
      <c r="CJ445" s="2">
        <v>0</v>
      </c>
      <c r="CK445" s="2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Q445" s="2">
        <v>0</v>
      </c>
      <c r="CR445" s="2">
        <v>0</v>
      </c>
      <c r="CS445" s="2">
        <v>0</v>
      </c>
      <c r="CT445" s="16"/>
      <c r="CU445" s="18">
        <f t="shared" si="51"/>
        <v>0</v>
      </c>
    </row>
    <row r="446" spans="1:99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33</v>
      </c>
      <c r="F446" s="88">
        <v>29014</v>
      </c>
      <c r="G446" s="51" t="s">
        <v>508</v>
      </c>
      <c r="H446" s="43">
        <v>0</v>
      </c>
      <c r="I446" s="15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16"/>
      <c r="U446" s="18">
        <f t="shared" si="45"/>
        <v>0</v>
      </c>
      <c r="V446" s="15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v>0</v>
      </c>
      <c r="AF446" s="2">
        <v>0</v>
      </c>
      <c r="AG446" s="16"/>
      <c r="AH446" s="18">
        <f t="shared" si="46"/>
        <v>0</v>
      </c>
      <c r="AI446" s="15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R446" s="2">
        <v>0</v>
      </c>
      <c r="AS446" s="2">
        <v>0</v>
      </c>
      <c r="AT446" s="16"/>
      <c r="AU446" s="18">
        <f t="shared" si="47"/>
        <v>0</v>
      </c>
      <c r="AV446" s="15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E446" s="2">
        <v>0</v>
      </c>
      <c r="BF446" s="2">
        <v>0</v>
      </c>
      <c r="BG446" s="16"/>
      <c r="BH446" s="18">
        <f t="shared" si="48"/>
        <v>0</v>
      </c>
      <c r="BI446" s="15">
        <v>0</v>
      </c>
      <c r="BJ446" s="2">
        <v>0</v>
      </c>
      <c r="BK446" s="2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Q446" s="2">
        <v>0</v>
      </c>
      <c r="BR446" s="2">
        <v>0</v>
      </c>
      <c r="BS446" s="2">
        <v>0</v>
      </c>
      <c r="BT446" s="16"/>
      <c r="BU446" s="18">
        <f t="shared" si="49"/>
        <v>0</v>
      </c>
      <c r="BV446" s="15">
        <v>0</v>
      </c>
      <c r="BW446" s="2">
        <v>0</v>
      </c>
      <c r="BX446" s="2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E446" s="2">
        <v>0</v>
      </c>
      <c r="CF446" s="2">
        <v>0</v>
      </c>
      <c r="CG446" s="16"/>
      <c r="CH446" s="18">
        <f t="shared" si="50"/>
        <v>0</v>
      </c>
      <c r="CI446" s="15">
        <v>0</v>
      </c>
      <c r="CJ446" s="2">
        <v>0</v>
      </c>
      <c r="CK446" s="2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Q446" s="2">
        <v>0</v>
      </c>
      <c r="CR446" s="2">
        <v>0</v>
      </c>
      <c r="CS446" s="2">
        <v>0</v>
      </c>
      <c r="CT446" s="16"/>
      <c r="CU446" s="18">
        <f t="shared" si="51"/>
        <v>0</v>
      </c>
    </row>
    <row r="447" spans="1:99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88">
        <v>29013</v>
      </c>
      <c r="G447" s="51" t="s">
        <v>509</v>
      </c>
      <c r="H447" s="43">
        <v>0</v>
      </c>
      <c r="I447" s="15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16"/>
      <c r="U447" s="18">
        <f t="shared" si="45"/>
        <v>0</v>
      </c>
      <c r="V447" s="15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E447" s="2">
        <v>0</v>
      </c>
      <c r="AF447" s="2">
        <v>0</v>
      </c>
      <c r="AG447" s="16"/>
      <c r="AH447" s="18">
        <f t="shared" si="46"/>
        <v>0</v>
      </c>
      <c r="AI447" s="15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P447" s="2">
        <v>0</v>
      </c>
      <c r="AQ447" s="2">
        <v>0</v>
      </c>
      <c r="AR447" s="2">
        <v>0</v>
      </c>
      <c r="AS447" s="2">
        <v>0</v>
      </c>
      <c r="AT447" s="16"/>
      <c r="AU447" s="18">
        <f t="shared" si="47"/>
        <v>0</v>
      </c>
      <c r="AV447" s="15">
        <v>0</v>
      </c>
      <c r="AW447" s="2">
        <v>0</v>
      </c>
      <c r="AX447" s="2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E447" s="2">
        <v>0</v>
      </c>
      <c r="BF447" s="2">
        <v>0</v>
      </c>
      <c r="BG447" s="16"/>
      <c r="BH447" s="18">
        <f t="shared" si="48"/>
        <v>0</v>
      </c>
      <c r="BI447" s="15">
        <v>0</v>
      </c>
      <c r="BJ447" s="2">
        <v>0</v>
      </c>
      <c r="BK447" s="2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Q447" s="2">
        <v>0</v>
      </c>
      <c r="BR447" s="2">
        <v>0</v>
      </c>
      <c r="BS447" s="2">
        <v>0</v>
      </c>
      <c r="BT447" s="16"/>
      <c r="BU447" s="18">
        <f t="shared" si="49"/>
        <v>0</v>
      </c>
      <c r="BV447" s="15">
        <v>0</v>
      </c>
      <c r="BW447" s="2">
        <v>0</v>
      </c>
      <c r="BX447" s="2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D447" s="2">
        <v>0</v>
      </c>
      <c r="CE447" s="2">
        <v>0</v>
      </c>
      <c r="CF447" s="2">
        <v>0</v>
      </c>
      <c r="CG447" s="16"/>
      <c r="CH447" s="18">
        <f t="shared" si="50"/>
        <v>0</v>
      </c>
      <c r="CI447" s="15">
        <v>0</v>
      </c>
      <c r="CJ447" s="2">
        <v>0</v>
      </c>
      <c r="CK447" s="2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R447" s="2">
        <v>0</v>
      </c>
      <c r="CS447" s="2">
        <v>0</v>
      </c>
      <c r="CT447" s="16"/>
      <c r="CU447" s="18">
        <f t="shared" si="51"/>
        <v>0</v>
      </c>
    </row>
    <row r="448" spans="1:99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88">
        <v>29012</v>
      </c>
      <c r="G448" s="51" t="s">
        <v>510</v>
      </c>
      <c r="H448" s="43">
        <v>0</v>
      </c>
      <c r="I448" s="15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16"/>
      <c r="U448" s="18">
        <f t="shared" si="45"/>
        <v>0</v>
      </c>
      <c r="V448" s="15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F448" s="2">
        <v>0</v>
      </c>
      <c r="AG448" s="16"/>
      <c r="AH448" s="18">
        <f t="shared" si="46"/>
        <v>0</v>
      </c>
      <c r="AI448" s="15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P448" s="2">
        <v>0</v>
      </c>
      <c r="AQ448" s="2">
        <v>0</v>
      </c>
      <c r="AR448" s="2">
        <v>0</v>
      </c>
      <c r="AS448" s="2">
        <v>0</v>
      </c>
      <c r="AT448" s="16"/>
      <c r="AU448" s="18">
        <f t="shared" si="47"/>
        <v>0</v>
      </c>
      <c r="AV448" s="15">
        <v>0</v>
      </c>
      <c r="AW448" s="2">
        <v>0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E448" s="2">
        <v>0</v>
      </c>
      <c r="BF448" s="2">
        <v>0</v>
      </c>
      <c r="BG448" s="16"/>
      <c r="BH448" s="18">
        <f t="shared" si="48"/>
        <v>0</v>
      </c>
      <c r="BI448" s="15">
        <v>0</v>
      </c>
      <c r="BJ448" s="2">
        <v>0</v>
      </c>
      <c r="BK448" s="2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0</v>
      </c>
      <c r="BR448" s="2">
        <v>0</v>
      </c>
      <c r="BS448" s="2">
        <v>0</v>
      </c>
      <c r="BT448" s="16"/>
      <c r="BU448" s="18">
        <f t="shared" si="49"/>
        <v>0</v>
      </c>
      <c r="BV448" s="15">
        <v>0</v>
      </c>
      <c r="BW448" s="2">
        <v>0</v>
      </c>
      <c r="BX448" s="2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E448" s="2">
        <v>0</v>
      </c>
      <c r="CF448" s="2">
        <v>0</v>
      </c>
      <c r="CG448" s="16"/>
      <c r="CH448" s="18">
        <f t="shared" si="50"/>
        <v>0</v>
      </c>
      <c r="CI448" s="15">
        <v>0</v>
      </c>
      <c r="CJ448" s="2">
        <v>0</v>
      </c>
      <c r="CK448" s="2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Q448" s="2">
        <v>0</v>
      </c>
      <c r="CR448" s="2">
        <v>0</v>
      </c>
      <c r="CS448" s="2">
        <v>0</v>
      </c>
      <c r="CT448" s="16"/>
      <c r="CU448" s="18">
        <f t="shared" si="51"/>
        <v>0</v>
      </c>
    </row>
    <row r="449" spans="1:99" ht="13.05" customHeight="1" x14ac:dyDescent="0.2">
      <c r="A449" s="47" t="s">
        <v>465</v>
      </c>
      <c r="B449" s="47" t="s">
        <v>511</v>
      </c>
      <c r="C449" s="47" t="s">
        <v>465</v>
      </c>
      <c r="D449" s="47" t="s">
        <v>511</v>
      </c>
      <c r="E449" s="48" t="s">
        <v>40</v>
      </c>
      <c r="F449" s="88">
        <v>260</v>
      </c>
      <c r="G449" s="51" t="s">
        <v>512</v>
      </c>
      <c r="H449" s="43">
        <v>0</v>
      </c>
      <c r="I449" s="15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16"/>
      <c r="U449" s="18">
        <f t="shared" si="45"/>
        <v>0</v>
      </c>
      <c r="V449" s="15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F449" s="2">
        <v>0</v>
      </c>
      <c r="AG449" s="16"/>
      <c r="AH449" s="18">
        <f t="shared" si="46"/>
        <v>0</v>
      </c>
      <c r="AI449" s="15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R449" s="2">
        <v>0</v>
      </c>
      <c r="AS449" s="2">
        <v>0</v>
      </c>
      <c r="AT449" s="16"/>
      <c r="AU449" s="18">
        <f t="shared" si="47"/>
        <v>0</v>
      </c>
      <c r="AV449" s="15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E449" s="2">
        <v>0</v>
      </c>
      <c r="BF449" s="2">
        <v>0</v>
      </c>
      <c r="BG449" s="16"/>
      <c r="BH449" s="18">
        <f t="shared" si="48"/>
        <v>0</v>
      </c>
      <c r="BI449" s="15">
        <v>0</v>
      </c>
      <c r="BJ449" s="2">
        <v>0</v>
      </c>
      <c r="BK449" s="2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Q449" s="2">
        <v>0</v>
      </c>
      <c r="BR449" s="2">
        <v>0</v>
      </c>
      <c r="BS449" s="2">
        <v>0</v>
      </c>
      <c r="BT449" s="16"/>
      <c r="BU449" s="18">
        <f t="shared" si="49"/>
        <v>0</v>
      </c>
      <c r="BV449" s="15">
        <v>0</v>
      </c>
      <c r="BW449" s="2">
        <v>0</v>
      </c>
      <c r="BX449" s="2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D449" s="2">
        <v>0</v>
      </c>
      <c r="CE449" s="2">
        <v>0</v>
      </c>
      <c r="CF449" s="2">
        <v>0</v>
      </c>
      <c r="CG449" s="16"/>
      <c r="CH449" s="18">
        <f t="shared" si="50"/>
        <v>0</v>
      </c>
      <c r="CI449" s="15">
        <v>0</v>
      </c>
      <c r="CJ449" s="2">
        <v>0</v>
      </c>
      <c r="CK449" s="2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Q449" s="2">
        <v>0</v>
      </c>
      <c r="CR449" s="2">
        <v>0</v>
      </c>
      <c r="CS449" s="2">
        <v>0</v>
      </c>
      <c r="CT449" s="16"/>
      <c r="CU449" s="18">
        <f t="shared" si="51"/>
        <v>0</v>
      </c>
    </row>
    <row r="450" spans="1:99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33</v>
      </c>
      <c r="F450" s="88">
        <v>307</v>
      </c>
      <c r="G450" s="51" t="s">
        <v>513</v>
      </c>
      <c r="H450" s="43">
        <v>0</v>
      </c>
      <c r="I450" s="15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16"/>
      <c r="U450" s="18">
        <f t="shared" si="45"/>
        <v>0</v>
      </c>
      <c r="V450" s="15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F450" s="2">
        <v>0</v>
      </c>
      <c r="AG450" s="16"/>
      <c r="AH450" s="18">
        <f t="shared" si="46"/>
        <v>0</v>
      </c>
      <c r="AI450" s="15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S450" s="2">
        <v>0</v>
      </c>
      <c r="AT450" s="16"/>
      <c r="AU450" s="18">
        <f t="shared" si="47"/>
        <v>0</v>
      </c>
      <c r="AV450" s="15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E450" s="2">
        <v>0</v>
      </c>
      <c r="BF450" s="2">
        <v>0</v>
      </c>
      <c r="BG450" s="16"/>
      <c r="BH450" s="18">
        <f t="shared" si="48"/>
        <v>0</v>
      </c>
      <c r="BI450" s="15">
        <v>0</v>
      </c>
      <c r="BJ450" s="2">
        <v>0</v>
      </c>
      <c r="BK450" s="2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2">
        <v>0</v>
      </c>
      <c r="BR450" s="2">
        <v>0</v>
      </c>
      <c r="BS450" s="2">
        <v>0</v>
      </c>
      <c r="BT450" s="16"/>
      <c r="BU450" s="18">
        <f t="shared" si="49"/>
        <v>0</v>
      </c>
      <c r="BV450" s="15">
        <v>0</v>
      </c>
      <c r="BW450" s="2">
        <v>0</v>
      </c>
      <c r="BX450" s="2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D450" s="2">
        <v>0</v>
      </c>
      <c r="CE450" s="2">
        <v>0</v>
      </c>
      <c r="CF450" s="2">
        <v>0</v>
      </c>
      <c r="CG450" s="16"/>
      <c r="CH450" s="18">
        <f t="shared" si="50"/>
        <v>0</v>
      </c>
      <c r="CI450" s="15">
        <v>0</v>
      </c>
      <c r="CJ450" s="2">
        <v>0</v>
      </c>
      <c r="CK450" s="2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R450" s="2">
        <v>0</v>
      </c>
      <c r="CS450" s="2">
        <v>0</v>
      </c>
      <c r="CT450" s="16"/>
      <c r="CU450" s="18">
        <f t="shared" si="51"/>
        <v>0</v>
      </c>
    </row>
    <row r="451" spans="1:99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88">
        <v>265</v>
      </c>
      <c r="G451" s="51" t="s">
        <v>514</v>
      </c>
      <c r="H451" s="43">
        <v>0</v>
      </c>
      <c r="I451" s="15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16"/>
      <c r="U451" s="18">
        <f t="shared" si="45"/>
        <v>0</v>
      </c>
      <c r="V451" s="15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F451" s="2">
        <v>0</v>
      </c>
      <c r="AG451" s="16"/>
      <c r="AH451" s="18">
        <f t="shared" si="46"/>
        <v>0</v>
      </c>
      <c r="AI451" s="15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S451" s="2">
        <v>0</v>
      </c>
      <c r="AT451" s="16"/>
      <c r="AU451" s="18">
        <f t="shared" si="47"/>
        <v>0</v>
      </c>
      <c r="AV451" s="15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2">
        <v>0</v>
      </c>
      <c r="BF451" s="2">
        <v>0</v>
      </c>
      <c r="BG451" s="16"/>
      <c r="BH451" s="18">
        <f t="shared" si="48"/>
        <v>0</v>
      </c>
      <c r="BI451" s="15">
        <v>0</v>
      </c>
      <c r="BJ451" s="2">
        <v>0</v>
      </c>
      <c r="BK451" s="2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Q451" s="2">
        <v>0</v>
      </c>
      <c r="BR451" s="2">
        <v>0</v>
      </c>
      <c r="BS451" s="2">
        <v>0</v>
      </c>
      <c r="BT451" s="16"/>
      <c r="BU451" s="18">
        <f t="shared" si="49"/>
        <v>0</v>
      </c>
      <c r="BV451" s="15">
        <v>0</v>
      </c>
      <c r="BW451" s="2">
        <v>0</v>
      </c>
      <c r="BX451" s="2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D451" s="2">
        <v>0</v>
      </c>
      <c r="CE451" s="2">
        <v>0</v>
      </c>
      <c r="CF451" s="2">
        <v>0</v>
      </c>
      <c r="CG451" s="16"/>
      <c r="CH451" s="18">
        <f t="shared" si="50"/>
        <v>0</v>
      </c>
      <c r="CI451" s="15">
        <v>0</v>
      </c>
      <c r="CJ451" s="2">
        <v>0</v>
      </c>
      <c r="CK451" s="2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R451" s="2">
        <v>0</v>
      </c>
      <c r="CS451" s="2">
        <v>0</v>
      </c>
      <c r="CT451" s="16"/>
      <c r="CU451" s="18">
        <f t="shared" si="51"/>
        <v>0</v>
      </c>
    </row>
    <row r="452" spans="1:99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297</v>
      </c>
      <c r="F452" s="88">
        <v>258</v>
      </c>
      <c r="G452" s="51" t="s">
        <v>515</v>
      </c>
      <c r="H452" s="43">
        <v>0</v>
      </c>
      <c r="I452" s="15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2</v>
      </c>
      <c r="Q452" s="2">
        <v>11</v>
      </c>
      <c r="R452" s="2">
        <v>0</v>
      </c>
      <c r="S452" s="2">
        <v>0</v>
      </c>
      <c r="T452" s="16"/>
      <c r="U452" s="18">
        <f t="shared" si="45"/>
        <v>13</v>
      </c>
      <c r="V452" s="15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F452" s="2">
        <v>0</v>
      </c>
      <c r="AG452" s="16"/>
      <c r="AH452" s="18">
        <f t="shared" si="46"/>
        <v>0</v>
      </c>
      <c r="AI452" s="15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2</v>
      </c>
      <c r="AQ452" s="2">
        <v>10</v>
      </c>
      <c r="AR452" s="2">
        <v>0</v>
      </c>
      <c r="AS452" s="2">
        <v>0</v>
      </c>
      <c r="AT452" s="16"/>
      <c r="AU452" s="18">
        <f t="shared" si="47"/>
        <v>12</v>
      </c>
      <c r="AV452" s="15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E452" s="2">
        <v>0</v>
      </c>
      <c r="BF452" s="2">
        <v>0</v>
      </c>
      <c r="BG452" s="16"/>
      <c r="BH452" s="18">
        <f t="shared" si="48"/>
        <v>0</v>
      </c>
      <c r="BI452" s="15">
        <v>0</v>
      </c>
      <c r="BJ452" s="2">
        <v>0</v>
      </c>
      <c r="BK452" s="2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2">
        <v>0</v>
      </c>
      <c r="BR452" s="2">
        <v>0</v>
      </c>
      <c r="BS452" s="2">
        <v>0</v>
      </c>
      <c r="BT452" s="16"/>
      <c r="BU452" s="18">
        <f t="shared" si="49"/>
        <v>0</v>
      </c>
      <c r="BV452" s="15">
        <v>0</v>
      </c>
      <c r="BW452" s="2">
        <v>0</v>
      </c>
      <c r="BX452" s="2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D452" s="2">
        <v>0</v>
      </c>
      <c r="CE452" s="2">
        <v>0</v>
      </c>
      <c r="CF452" s="2">
        <v>0</v>
      </c>
      <c r="CG452" s="16"/>
      <c r="CH452" s="18">
        <f t="shared" si="50"/>
        <v>0</v>
      </c>
      <c r="CI452" s="15">
        <v>0</v>
      </c>
      <c r="CJ452" s="2">
        <v>0</v>
      </c>
      <c r="CK452" s="2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Q452" s="2">
        <v>0</v>
      </c>
      <c r="CR452" s="2">
        <v>0</v>
      </c>
      <c r="CS452" s="2">
        <v>0</v>
      </c>
      <c r="CT452" s="16"/>
      <c r="CU452" s="18">
        <f t="shared" si="51"/>
        <v>0</v>
      </c>
    </row>
    <row r="453" spans="1:99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33</v>
      </c>
      <c r="F453" s="88">
        <v>259</v>
      </c>
      <c r="G453" s="51" t="s">
        <v>516</v>
      </c>
      <c r="H453" s="43">
        <v>0</v>
      </c>
      <c r="I453" s="15">
        <v>0</v>
      </c>
      <c r="J453" s="2">
        <v>0</v>
      </c>
      <c r="K453" s="2">
        <v>6</v>
      </c>
      <c r="L453" s="2">
        <v>0</v>
      </c>
      <c r="M453" s="2">
        <v>0</v>
      </c>
      <c r="N453" s="2">
        <v>35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16"/>
      <c r="U453" s="18">
        <f t="shared" si="45"/>
        <v>41</v>
      </c>
      <c r="V453" s="15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F453" s="2">
        <v>0</v>
      </c>
      <c r="AG453" s="16"/>
      <c r="AH453" s="18">
        <f t="shared" si="46"/>
        <v>0</v>
      </c>
      <c r="AI453" s="15">
        <v>0</v>
      </c>
      <c r="AJ453" s="2">
        <v>0</v>
      </c>
      <c r="AK453" s="2">
        <v>6</v>
      </c>
      <c r="AL453" s="2">
        <v>0</v>
      </c>
      <c r="AM453" s="2">
        <v>0</v>
      </c>
      <c r="AN453" s="2">
        <v>35</v>
      </c>
      <c r="AO453" s="2">
        <v>0</v>
      </c>
      <c r="AP453" s="2">
        <v>0</v>
      </c>
      <c r="AQ453" s="2">
        <v>0</v>
      </c>
      <c r="AR453" s="2">
        <v>0</v>
      </c>
      <c r="AS453" s="2">
        <v>0</v>
      </c>
      <c r="AT453" s="16"/>
      <c r="AU453" s="18">
        <f t="shared" si="47"/>
        <v>41</v>
      </c>
      <c r="AV453" s="15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E453" s="2">
        <v>0</v>
      </c>
      <c r="BF453" s="2">
        <v>0</v>
      </c>
      <c r="BG453" s="16"/>
      <c r="BH453" s="18">
        <f t="shared" si="48"/>
        <v>0</v>
      </c>
      <c r="BI453" s="15">
        <v>0</v>
      </c>
      <c r="BJ453" s="2">
        <v>0</v>
      </c>
      <c r="BK453" s="2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Q453" s="2">
        <v>0</v>
      </c>
      <c r="BR453" s="2">
        <v>0</v>
      </c>
      <c r="BS453" s="2">
        <v>0</v>
      </c>
      <c r="BT453" s="16"/>
      <c r="BU453" s="18">
        <f t="shared" si="49"/>
        <v>0</v>
      </c>
      <c r="BV453" s="15">
        <v>0</v>
      </c>
      <c r="BW453" s="2">
        <v>0</v>
      </c>
      <c r="BX453" s="2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D453" s="2">
        <v>0</v>
      </c>
      <c r="CE453" s="2">
        <v>0</v>
      </c>
      <c r="CF453" s="2">
        <v>0</v>
      </c>
      <c r="CG453" s="16"/>
      <c r="CH453" s="18">
        <f t="shared" si="50"/>
        <v>0</v>
      </c>
      <c r="CI453" s="15">
        <v>0</v>
      </c>
      <c r="CJ453" s="2">
        <v>0</v>
      </c>
      <c r="CK453" s="2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Q453" s="2">
        <v>0</v>
      </c>
      <c r="CR453" s="2">
        <v>0</v>
      </c>
      <c r="CS453" s="2">
        <v>0</v>
      </c>
      <c r="CT453" s="16"/>
      <c r="CU453" s="18">
        <f t="shared" si="51"/>
        <v>0</v>
      </c>
    </row>
    <row r="454" spans="1:99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88">
        <v>30205</v>
      </c>
      <c r="G454" s="51" t="s">
        <v>517</v>
      </c>
      <c r="H454" s="43">
        <v>0</v>
      </c>
      <c r="I454" s="15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16"/>
      <c r="U454" s="18">
        <f t="shared" si="45"/>
        <v>0</v>
      </c>
      <c r="V454" s="15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E454" s="2">
        <v>0</v>
      </c>
      <c r="AF454" s="2">
        <v>0</v>
      </c>
      <c r="AG454" s="16"/>
      <c r="AH454" s="18">
        <f t="shared" si="46"/>
        <v>0</v>
      </c>
      <c r="AI454" s="15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  <c r="AQ454" s="2">
        <v>0</v>
      </c>
      <c r="AR454" s="2">
        <v>0</v>
      </c>
      <c r="AS454" s="2">
        <v>0</v>
      </c>
      <c r="AT454" s="16"/>
      <c r="AU454" s="18">
        <f t="shared" si="47"/>
        <v>0</v>
      </c>
      <c r="AV454" s="15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E454" s="2">
        <v>0</v>
      </c>
      <c r="BF454" s="2">
        <v>0</v>
      </c>
      <c r="BG454" s="16"/>
      <c r="BH454" s="18">
        <f t="shared" si="48"/>
        <v>0</v>
      </c>
      <c r="BI454" s="15">
        <v>0</v>
      </c>
      <c r="BJ454" s="2">
        <v>0</v>
      </c>
      <c r="BK454" s="2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R454" s="2">
        <v>0</v>
      </c>
      <c r="BS454" s="2">
        <v>0</v>
      </c>
      <c r="BT454" s="16"/>
      <c r="BU454" s="18">
        <f t="shared" si="49"/>
        <v>0</v>
      </c>
      <c r="BV454" s="15">
        <v>0</v>
      </c>
      <c r="BW454" s="2">
        <v>0</v>
      </c>
      <c r="BX454" s="2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D454" s="2">
        <v>0</v>
      </c>
      <c r="CE454" s="2">
        <v>0</v>
      </c>
      <c r="CF454" s="2">
        <v>0</v>
      </c>
      <c r="CG454" s="16"/>
      <c r="CH454" s="18">
        <f t="shared" si="50"/>
        <v>0</v>
      </c>
      <c r="CI454" s="15">
        <v>0</v>
      </c>
      <c r="CJ454" s="2">
        <v>0</v>
      </c>
      <c r="CK454" s="2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Q454" s="2">
        <v>0</v>
      </c>
      <c r="CR454" s="2">
        <v>0</v>
      </c>
      <c r="CS454" s="2">
        <v>0</v>
      </c>
      <c r="CT454" s="16"/>
      <c r="CU454" s="18">
        <f t="shared" si="51"/>
        <v>0</v>
      </c>
    </row>
    <row r="455" spans="1:99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88">
        <v>263</v>
      </c>
      <c r="G455" s="51" t="s">
        <v>518</v>
      </c>
      <c r="H455" s="43">
        <v>0</v>
      </c>
      <c r="I455" s="15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16"/>
      <c r="U455" s="18">
        <f t="shared" ref="U455:U485" si="52">SUM(I455:T455)</f>
        <v>0</v>
      </c>
      <c r="V455" s="15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F455" s="2">
        <v>0</v>
      </c>
      <c r="AG455" s="16"/>
      <c r="AH455" s="18">
        <f t="shared" ref="AH455:AH485" si="53">SUM(V455:AG455)</f>
        <v>0</v>
      </c>
      <c r="AI455" s="15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Q455" s="2">
        <v>0</v>
      </c>
      <c r="AR455" s="2">
        <v>0</v>
      </c>
      <c r="AS455" s="2">
        <v>0</v>
      </c>
      <c r="AT455" s="16"/>
      <c r="AU455" s="18">
        <f t="shared" ref="AU455:AU485" si="54">SUM(AI455:AT455)</f>
        <v>0</v>
      </c>
      <c r="AV455" s="15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2">
        <v>0</v>
      </c>
      <c r="BF455" s="2">
        <v>0</v>
      </c>
      <c r="BG455" s="16"/>
      <c r="BH455" s="18">
        <f t="shared" ref="BH455:BH485" si="55">SUM(AV455:BG455)</f>
        <v>0</v>
      </c>
      <c r="BI455" s="15">
        <v>0</v>
      </c>
      <c r="BJ455" s="2">
        <v>0</v>
      </c>
      <c r="BK455" s="2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R455" s="2">
        <v>0</v>
      </c>
      <c r="BS455" s="2">
        <v>0</v>
      </c>
      <c r="BT455" s="16"/>
      <c r="BU455" s="18">
        <f t="shared" ref="BU455:BU485" si="56">SUM(BI455:BT455)</f>
        <v>0</v>
      </c>
      <c r="BV455" s="15">
        <v>0</v>
      </c>
      <c r="BW455" s="2">
        <v>0</v>
      </c>
      <c r="BX455" s="2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0</v>
      </c>
      <c r="CE455" s="2">
        <v>0</v>
      </c>
      <c r="CF455" s="2">
        <v>0</v>
      </c>
      <c r="CG455" s="16"/>
      <c r="CH455" s="18">
        <f t="shared" ref="CH455:CH485" si="57">SUM(BV455:CG455)</f>
        <v>0</v>
      </c>
      <c r="CI455" s="15">
        <v>0</v>
      </c>
      <c r="CJ455" s="2">
        <v>0</v>
      </c>
      <c r="CK455" s="2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Q455" s="2">
        <v>0</v>
      </c>
      <c r="CR455" s="2">
        <v>0</v>
      </c>
      <c r="CS455" s="2">
        <v>0</v>
      </c>
      <c r="CT455" s="16"/>
      <c r="CU455" s="18">
        <f t="shared" ref="CU455:CU485" si="58">SUM(CI455:CT455)</f>
        <v>0</v>
      </c>
    </row>
    <row r="456" spans="1:99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59</v>
      </c>
      <c r="F456" s="88">
        <v>264</v>
      </c>
      <c r="G456" s="51" t="s">
        <v>519</v>
      </c>
      <c r="H456" s="43">
        <v>0</v>
      </c>
      <c r="I456" s="15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16"/>
      <c r="U456" s="18">
        <f t="shared" si="52"/>
        <v>0</v>
      </c>
      <c r="V456" s="15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F456" s="2">
        <v>0</v>
      </c>
      <c r="AG456" s="16"/>
      <c r="AH456" s="18">
        <f t="shared" si="53"/>
        <v>0</v>
      </c>
      <c r="AI456" s="15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R456" s="2">
        <v>0</v>
      </c>
      <c r="AS456" s="2">
        <v>0</v>
      </c>
      <c r="AT456" s="16"/>
      <c r="AU456" s="18">
        <f t="shared" si="54"/>
        <v>0</v>
      </c>
      <c r="AV456" s="15">
        <v>0</v>
      </c>
      <c r="AW456" s="2">
        <v>0</v>
      </c>
      <c r="AX456" s="2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E456" s="2">
        <v>0</v>
      </c>
      <c r="BF456" s="2">
        <v>0</v>
      </c>
      <c r="BG456" s="16"/>
      <c r="BH456" s="18">
        <f t="shared" si="55"/>
        <v>0</v>
      </c>
      <c r="BI456" s="15">
        <v>0</v>
      </c>
      <c r="BJ456" s="2">
        <v>0</v>
      </c>
      <c r="BK456" s="2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Q456" s="2">
        <v>0</v>
      </c>
      <c r="BR456" s="2">
        <v>0</v>
      </c>
      <c r="BS456" s="2">
        <v>0</v>
      </c>
      <c r="BT456" s="16"/>
      <c r="BU456" s="18">
        <f t="shared" si="56"/>
        <v>0</v>
      </c>
      <c r="BV456" s="15">
        <v>0</v>
      </c>
      <c r="BW456" s="2">
        <v>0</v>
      </c>
      <c r="BX456" s="2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D456" s="2">
        <v>0</v>
      </c>
      <c r="CE456" s="2">
        <v>0</v>
      </c>
      <c r="CF456" s="2">
        <v>0</v>
      </c>
      <c r="CG456" s="16"/>
      <c r="CH456" s="18">
        <f t="shared" si="57"/>
        <v>0</v>
      </c>
      <c r="CI456" s="15">
        <v>0</v>
      </c>
      <c r="CJ456" s="2">
        <v>0</v>
      </c>
      <c r="CK456" s="2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Q456" s="2">
        <v>0</v>
      </c>
      <c r="CR456" s="2">
        <v>0</v>
      </c>
      <c r="CS456" s="2">
        <v>0</v>
      </c>
      <c r="CT456" s="16"/>
      <c r="CU456" s="18">
        <f t="shared" si="58"/>
        <v>0</v>
      </c>
    </row>
    <row r="457" spans="1:99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33</v>
      </c>
      <c r="F457" s="88">
        <v>30509</v>
      </c>
      <c r="G457" s="51" t="s">
        <v>520</v>
      </c>
      <c r="H457" s="43">
        <v>0</v>
      </c>
      <c r="I457" s="15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16"/>
      <c r="U457" s="18">
        <f t="shared" si="52"/>
        <v>0</v>
      </c>
      <c r="V457" s="15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F457" s="2">
        <v>0</v>
      </c>
      <c r="AG457" s="16"/>
      <c r="AH457" s="18">
        <f t="shared" si="53"/>
        <v>0</v>
      </c>
      <c r="AI457" s="15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  <c r="AQ457" s="2">
        <v>0</v>
      </c>
      <c r="AR457" s="2">
        <v>0</v>
      </c>
      <c r="AS457" s="2">
        <v>0</v>
      </c>
      <c r="AT457" s="16"/>
      <c r="AU457" s="18">
        <f t="shared" si="54"/>
        <v>0</v>
      </c>
      <c r="AV457" s="15">
        <v>0</v>
      </c>
      <c r="AW457" s="2">
        <v>0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E457" s="2">
        <v>0</v>
      </c>
      <c r="BF457" s="2">
        <v>0</v>
      </c>
      <c r="BG457" s="16"/>
      <c r="BH457" s="18">
        <f t="shared" si="55"/>
        <v>0</v>
      </c>
      <c r="BI457" s="15">
        <v>0</v>
      </c>
      <c r="BJ457" s="2">
        <v>0</v>
      </c>
      <c r="BK457" s="2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Q457" s="2">
        <v>0</v>
      </c>
      <c r="BR457" s="2">
        <v>0</v>
      </c>
      <c r="BS457" s="2">
        <v>0</v>
      </c>
      <c r="BT457" s="16"/>
      <c r="BU457" s="18">
        <f t="shared" si="56"/>
        <v>0</v>
      </c>
      <c r="BV457" s="15">
        <v>0</v>
      </c>
      <c r="BW457" s="2">
        <v>0</v>
      </c>
      <c r="BX457" s="2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D457" s="2">
        <v>0</v>
      </c>
      <c r="CE457" s="2">
        <v>0</v>
      </c>
      <c r="CF457" s="2">
        <v>0</v>
      </c>
      <c r="CG457" s="16"/>
      <c r="CH457" s="18">
        <f t="shared" si="57"/>
        <v>0</v>
      </c>
      <c r="CI457" s="15">
        <v>0</v>
      </c>
      <c r="CJ457" s="2">
        <v>0</v>
      </c>
      <c r="CK457" s="2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Q457" s="2">
        <v>0</v>
      </c>
      <c r="CR457" s="2">
        <v>0</v>
      </c>
      <c r="CS457" s="2">
        <v>0</v>
      </c>
      <c r="CT457" s="16"/>
      <c r="CU457" s="18">
        <f t="shared" si="58"/>
        <v>0</v>
      </c>
    </row>
    <row r="458" spans="1:99" ht="13.05" customHeight="1" x14ac:dyDescent="0.2">
      <c r="A458" s="47" t="s">
        <v>465</v>
      </c>
      <c r="B458" s="47" t="s">
        <v>521</v>
      </c>
      <c r="C458" s="47" t="s">
        <v>465</v>
      </c>
      <c r="D458" s="47" t="s">
        <v>521</v>
      </c>
      <c r="E458" s="48" t="s">
        <v>59</v>
      </c>
      <c r="F458" s="88">
        <v>251</v>
      </c>
      <c r="G458" s="51" t="s">
        <v>522</v>
      </c>
      <c r="H458" s="43">
        <v>0</v>
      </c>
      <c r="I458" s="15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16"/>
      <c r="U458" s="18">
        <f t="shared" si="52"/>
        <v>0</v>
      </c>
      <c r="V458" s="15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F458" s="2">
        <v>0</v>
      </c>
      <c r="AG458" s="16"/>
      <c r="AH458" s="18">
        <f t="shared" si="53"/>
        <v>0</v>
      </c>
      <c r="AI458" s="15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Q458" s="2">
        <v>0</v>
      </c>
      <c r="AR458" s="2">
        <v>0</v>
      </c>
      <c r="AS458" s="2">
        <v>0</v>
      </c>
      <c r="AT458" s="16"/>
      <c r="AU458" s="18">
        <f t="shared" si="54"/>
        <v>0</v>
      </c>
      <c r="AV458" s="15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E458" s="2">
        <v>0</v>
      </c>
      <c r="BF458" s="2">
        <v>0</v>
      </c>
      <c r="BG458" s="16"/>
      <c r="BH458" s="18">
        <f t="shared" si="55"/>
        <v>0</v>
      </c>
      <c r="BI458" s="15">
        <v>0</v>
      </c>
      <c r="BJ458" s="2">
        <v>0</v>
      </c>
      <c r="BK458" s="2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Q458" s="2">
        <v>0</v>
      </c>
      <c r="BR458" s="2">
        <v>0</v>
      </c>
      <c r="BS458" s="2">
        <v>0</v>
      </c>
      <c r="BT458" s="16"/>
      <c r="BU458" s="18">
        <f t="shared" si="56"/>
        <v>0</v>
      </c>
      <c r="BV458" s="15">
        <v>0</v>
      </c>
      <c r="BW458" s="2">
        <v>0</v>
      </c>
      <c r="BX458" s="2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D458" s="2">
        <v>0</v>
      </c>
      <c r="CE458" s="2">
        <v>0</v>
      </c>
      <c r="CF458" s="2">
        <v>0</v>
      </c>
      <c r="CG458" s="16"/>
      <c r="CH458" s="18">
        <f t="shared" si="57"/>
        <v>0</v>
      </c>
      <c r="CI458" s="15">
        <v>0</v>
      </c>
      <c r="CJ458" s="2">
        <v>0</v>
      </c>
      <c r="CK458" s="2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Q458" s="2">
        <v>0</v>
      </c>
      <c r="CR458" s="2">
        <v>0</v>
      </c>
      <c r="CS458" s="2">
        <v>0</v>
      </c>
      <c r="CT458" s="16"/>
      <c r="CU458" s="18">
        <f t="shared" si="58"/>
        <v>0</v>
      </c>
    </row>
    <row r="459" spans="1:99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33</v>
      </c>
      <c r="F459" s="88">
        <v>252</v>
      </c>
      <c r="G459" s="51" t="s">
        <v>523</v>
      </c>
      <c r="H459" s="43">
        <v>0</v>
      </c>
      <c r="I459" s="15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16"/>
      <c r="U459" s="18">
        <f t="shared" si="52"/>
        <v>0</v>
      </c>
      <c r="V459" s="15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F459" s="2">
        <v>0</v>
      </c>
      <c r="AG459" s="16"/>
      <c r="AH459" s="18">
        <f t="shared" si="53"/>
        <v>0</v>
      </c>
      <c r="AI459" s="15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R459" s="2">
        <v>0</v>
      </c>
      <c r="AS459" s="2">
        <v>0</v>
      </c>
      <c r="AT459" s="16"/>
      <c r="AU459" s="18">
        <f t="shared" si="54"/>
        <v>0</v>
      </c>
      <c r="AV459" s="15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E459" s="2">
        <v>0</v>
      </c>
      <c r="BF459" s="2">
        <v>0</v>
      </c>
      <c r="BG459" s="16"/>
      <c r="BH459" s="18">
        <f t="shared" si="55"/>
        <v>0</v>
      </c>
      <c r="BI459" s="15">
        <v>0</v>
      </c>
      <c r="BJ459" s="2">
        <v>0</v>
      </c>
      <c r="BK459" s="2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Q459" s="2">
        <v>0</v>
      </c>
      <c r="BR459" s="2">
        <v>0</v>
      </c>
      <c r="BS459" s="2">
        <v>0</v>
      </c>
      <c r="BT459" s="16"/>
      <c r="BU459" s="18">
        <f t="shared" si="56"/>
        <v>0</v>
      </c>
      <c r="BV459" s="15">
        <v>0</v>
      </c>
      <c r="BW459" s="2">
        <v>0</v>
      </c>
      <c r="BX459" s="2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D459" s="2">
        <v>0</v>
      </c>
      <c r="CE459" s="2">
        <v>0</v>
      </c>
      <c r="CF459" s="2">
        <v>0</v>
      </c>
      <c r="CG459" s="16"/>
      <c r="CH459" s="18">
        <f t="shared" si="57"/>
        <v>0</v>
      </c>
      <c r="CI459" s="15">
        <v>0</v>
      </c>
      <c r="CJ459" s="2">
        <v>0</v>
      </c>
      <c r="CK459" s="2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Q459" s="2">
        <v>0</v>
      </c>
      <c r="CR459" s="2">
        <v>0</v>
      </c>
      <c r="CS459" s="2">
        <v>0</v>
      </c>
      <c r="CT459" s="16"/>
      <c r="CU459" s="18">
        <f t="shared" si="58"/>
        <v>0</v>
      </c>
    </row>
    <row r="460" spans="1:99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88">
        <v>253</v>
      </c>
      <c r="G460" s="51" t="s">
        <v>524</v>
      </c>
      <c r="H460" s="43">
        <v>0</v>
      </c>
      <c r="I460" s="15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16"/>
      <c r="U460" s="18">
        <f t="shared" si="52"/>
        <v>0</v>
      </c>
      <c r="V460" s="15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0</v>
      </c>
      <c r="AE460" s="2">
        <v>0</v>
      </c>
      <c r="AF460" s="2">
        <v>0</v>
      </c>
      <c r="AG460" s="16"/>
      <c r="AH460" s="18">
        <f t="shared" si="53"/>
        <v>0</v>
      </c>
      <c r="AI460" s="15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Q460" s="2">
        <v>0</v>
      </c>
      <c r="AR460" s="2">
        <v>0</v>
      </c>
      <c r="AS460" s="2">
        <v>0</v>
      </c>
      <c r="AT460" s="16"/>
      <c r="AU460" s="18">
        <f t="shared" si="54"/>
        <v>0</v>
      </c>
      <c r="AV460" s="15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E460" s="2">
        <v>0</v>
      </c>
      <c r="BF460" s="2">
        <v>0</v>
      </c>
      <c r="BG460" s="16"/>
      <c r="BH460" s="18">
        <f t="shared" si="55"/>
        <v>0</v>
      </c>
      <c r="BI460" s="15">
        <v>0</v>
      </c>
      <c r="BJ460" s="2">
        <v>0</v>
      </c>
      <c r="BK460" s="2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Q460" s="2">
        <v>0</v>
      </c>
      <c r="BR460" s="2">
        <v>0</v>
      </c>
      <c r="BS460" s="2">
        <v>0</v>
      </c>
      <c r="BT460" s="16"/>
      <c r="BU460" s="18">
        <f t="shared" si="56"/>
        <v>0</v>
      </c>
      <c r="BV460" s="15">
        <v>0</v>
      </c>
      <c r="BW460" s="2">
        <v>0</v>
      </c>
      <c r="BX460" s="2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D460" s="2">
        <v>0</v>
      </c>
      <c r="CE460" s="2">
        <v>0</v>
      </c>
      <c r="CF460" s="2">
        <v>0</v>
      </c>
      <c r="CG460" s="16"/>
      <c r="CH460" s="18">
        <f t="shared" si="57"/>
        <v>0</v>
      </c>
      <c r="CI460" s="15">
        <v>0</v>
      </c>
      <c r="CJ460" s="2">
        <v>0</v>
      </c>
      <c r="CK460" s="2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Q460" s="2">
        <v>0</v>
      </c>
      <c r="CR460" s="2">
        <v>0</v>
      </c>
      <c r="CS460" s="2">
        <v>0</v>
      </c>
      <c r="CT460" s="16"/>
      <c r="CU460" s="18">
        <f t="shared" si="58"/>
        <v>0</v>
      </c>
    </row>
    <row r="461" spans="1:99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88">
        <v>254</v>
      </c>
      <c r="G461" s="51" t="s">
        <v>525</v>
      </c>
      <c r="H461" s="43">
        <v>0</v>
      </c>
      <c r="I461" s="15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16"/>
      <c r="U461" s="18">
        <f t="shared" si="52"/>
        <v>0</v>
      </c>
      <c r="V461" s="15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F461" s="2">
        <v>0</v>
      </c>
      <c r="AG461" s="16"/>
      <c r="AH461" s="18">
        <f t="shared" si="53"/>
        <v>0</v>
      </c>
      <c r="AI461" s="15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R461" s="2">
        <v>0</v>
      </c>
      <c r="AS461" s="2">
        <v>0</v>
      </c>
      <c r="AT461" s="16"/>
      <c r="AU461" s="18">
        <f t="shared" si="54"/>
        <v>0</v>
      </c>
      <c r="AV461" s="15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E461" s="2">
        <v>0</v>
      </c>
      <c r="BF461" s="2">
        <v>0</v>
      </c>
      <c r="BG461" s="16"/>
      <c r="BH461" s="18">
        <f t="shared" si="55"/>
        <v>0</v>
      </c>
      <c r="BI461" s="15">
        <v>0</v>
      </c>
      <c r="BJ461" s="2">
        <v>0</v>
      </c>
      <c r="BK461" s="2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Q461" s="2">
        <v>0</v>
      </c>
      <c r="BR461" s="2">
        <v>0</v>
      </c>
      <c r="BS461" s="2">
        <v>0</v>
      </c>
      <c r="BT461" s="16"/>
      <c r="BU461" s="18">
        <f t="shared" si="56"/>
        <v>0</v>
      </c>
      <c r="BV461" s="15">
        <v>0</v>
      </c>
      <c r="BW461" s="2">
        <v>0</v>
      </c>
      <c r="BX461" s="2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D461" s="2">
        <v>0</v>
      </c>
      <c r="CE461" s="2">
        <v>0</v>
      </c>
      <c r="CF461" s="2">
        <v>0</v>
      </c>
      <c r="CG461" s="16"/>
      <c r="CH461" s="18">
        <f t="shared" si="57"/>
        <v>0</v>
      </c>
      <c r="CI461" s="15">
        <v>0</v>
      </c>
      <c r="CJ461" s="2">
        <v>0</v>
      </c>
      <c r="CK461" s="2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Q461" s="2">
        <v>0</v>
      </c>
      <c r="CR461" s="2">
        <v>0</v>
      </c>
      <c r="CS461" s="2">
        <v>0</v>
      </c>
      <c r="CT461" s="16"/>
      <c r="CU461" s="18">
        <f t="shared" si="58"/>
        <v>0</v>
      </c>
    </row>
    <row r="462" spans="1:99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88">
        <v>255</v>
      </c>
      <c r="G462" s="51" t="s">
        <v>526</v>
      </c>
      <c r="H462" s="43">
        <v>0</v>
      </c>
      <c r="I462" s="15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16"/>
      <c r="U462" s="18">
        <f t="shared" si="52"/>
        <v>0</v>
      </c>
      <c r="V462" s="15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F462" s="2">
        <v>0</v>
      </c>
      <c r="AG462" s="16"/>
      <c r="AH462" s="18">
        <f t="shared" si="53"/>
        <v>0</v>
      </c>
      <c r="AI462" s="15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R462" s="2">
        <v>0</v>
      </c>
      <c r="AS462" s="2">
        <v>0</v>
      </c>
      <c r="AT462" s="16"/>
      <c r="AU462" s="18">
        <f t="shared" si="54"/>
        <v>0</v>
      </c>
      <c r="AV462" s="15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E462" s="2">
        <v>0</v>
      </c>
      <c r="BF462" s="2">
        <v>0</v>
      </c>
      <c r="BG462" s="16"/>
      <c r="BH462" s="18">
        <f t="shared" si="55"/>
        <v>0</v>
      </c>
      <c r="BI462" s="15">
        <v>0</v>
      </c>
      <c r="BJ462" s="2">
        <v>0</v>
      </c>
      <c r="BK462" s="2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Q462" s="2">
        <v>0</v>
      </c>
      <c r="BR462" s="2">
        <v>0</v>
      </c>
      <c r="BS462" s="2">
        <v>0</v>
      </c>
      <c r="BT462" s="16"/>
      <c r="BU462" s="18">
        <f t="shared" si="56"/>
        <v>0</v>
      </c>
      <c r="BV462" s="15">
        <v>0</v>
      </c>
      <c r="BW462" s="2">
        <v>0</v>
      </c>
      <c r="BX462" s="2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D462" s="2">
        <v>0</v>
      </c>
      <c r="CE462" s="2">
        <v>0</v>
      </c>
      <c r="CF462" s="2">
        <v>0</v>
      </c>
      <c r="CG462" s="16"/>
      <c r="CH462" s="18">
        <f t="shared" si="57"/>
        <v>0</v>
      </c>
      <c r="CI462" s="15">
        <v>0</v>
      </c>
      <c r="CJ462" s="2">
        <v>0</v>
      </c>
      <c r="CK462" s="2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Q462" s="2">
        <v>0</v>
      </c>
      <c r="CR462" s="2">
        <v>0</v>
      </c>
      <c r="CS462" s="2">
        <v>0</v>
      </c>
      <c r="CT462" s="16"/>
      <c r="CU462" s="18">
        <f t="shared" si="58"/>
        <v>0</v>
      </c>
    </row>
    <row r="463" spans="1:99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88">
        <v>256</v>
      </c>
      <c r="G463" s="51" t="s">
        <v>527</v>
      </c>
      <c r="H463" s="43">
        <v>0</v>
      </c>
      <c r="I463" s="15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16"/>
      <c r="U463" s="18">
        <f t="shared" si="52"/>
        <v>0</v>
      </c>
      <c r="V463" s="15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F463" s="2">
        <v>0</v>
      </c>
      <c r="AG463" s="16"/>
      <c r="AH463" s="18">
        <f t="shared" si="53"/>
        <v>0</v>
      </c>
      <c r="AI463" s="15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R463" s="2">
        <v>0</v>
      </c>
      <c r="AS463" s="2">
        <v>0</v>
      </c>
      <c r="AT463" s="16"/>
      <c r="AU463" s="18">
        <f t="shared" si="54"/>
        <v>0</v>
      </c>
      <c r="AV463" s="15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2">
        <v>0</v>
      </c>
      <c r="BF463" s="2">
        <v>0</v>
      </c>
      <c r="BG463" s="16"/>
      <c r="BH463" s="18">
        <f t="shared" si="55"/>
        <v>0</v>
      </c>
      <c r="BI463" s="15">
        <v>0</v>
      </c>
      <c r="BJ463" s="2">
        <v>0</v>
      </c>
      <c r="BK463" s="2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Q463" s="2">
        <v>0</v>
      </c>
      <c r="BR463" s="2">
        <v>0</v>
      </c>
      <c r="BS463" s="2">
        <v>0</v>
      </c>
      <c r="BT463" s="16"/>
      <c r="BU463" s="18">
        <f t="shared" si="56"/>
        <v>0</v>
      </c>
      <c r="BV463" s="15">
        <v>0</v>
      </c>
      <c r="BW463" s="2">
        <v>0</v>
      </c>
      <c r="BX463" s="2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D463" s="2">
        <v>0</v>
      </c>
      <c r="CE463" s="2">
        <v>0</v>
      </c>
      <c r="CF463" s="2">
        <v>0</v>
      </c>
      <c r="CG463" s="16"/>
      <c r="CH463" s="18">
        <f t="shared" si="57"/>
        <v>0</v>
      </c>
      <c r="CI463" s="15">
        <v>0</v>
      </c>
      <c r="CJ463" s="2">
        <v>0</v>
      </c>
      <c r="CK463" s="2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Q463" s="2">
        <v>0</v>
      </c>
      <c r="CR463" s="2">
        <v>0</v>
      </c>
      <c r="CS463" s="2">
        <v>0</v>
      </c>
      <c r="CT463" s="16"/>
      <c r="CU463" s="18">
        <f t="shared" si="58"/>
        <v>0</v>
      </c>
    </row>
    <row r="464" spans="1:99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88">
        <v>257</v>
      </c>
      <c r="G464" s="51" t="s">
        <v>528</v>
      </c>
      <c r="H464" s="43">
        <v>0</v>
      </c>
      <c r="I464" s="15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16"/>
      <c r="U464" s="18">
        <f t="shared" si="52"/>
        <v>0</v>
      </c>
      <c r="V464" s="15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F464" s="2">
        <v>0</v>
      </c>
      <c r="AG464" s="16"/>
      <c r="AH464" s="18">
        <f t="shared" si="53"/>
        <v>0</v>
      </c>
      <c r="AI464" s="15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R464" s="2">
        <v>0</v>
      </c>
      <c r="AS464" s="2">
        <v>0</v>
      </c>
      <c r="AT464" s="16"/>
      <c r="AU464" s="18">
        <f t="shared" si="54"/>
        <v>0</v>
      </c>
      <c r="AV464" s="15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2">
        <v>0</v>
      </c>
      <c r="BF464" s="2">
        <v>0</v>
      </c>
      <c r="BG464" s="16"/>
      <c r="BH464" s="18">
        <f t="shared" si="55"/>
        <v>0</v>
      </c>
      <c r="BI464" s="15">
        <v>0</v>
      </c>
      <c r="BJ464" s="2">
        <v>0</v>
      </c>
      <c r="BK464" s="2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Q464" s="2">
        <v>0</v>
      </c>
      <c r="BR464" s="2">
        <v>0</v>
      </c>
      <c r="BS464" s="2">
        <v>0</v>
      </c>
      <c r="BT464" s="16"/>
      <c r="BU464" s="18">
        <f t="shared" si="56"/>
        <v>0</v>
      </c>
      <c r="BV464" s="15">
        <v>0</v>
      </c>
      <c r="BW464" s="2">
        <v>0</v>
      </c>
      <c r="BX464" s="2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D464" s="2">
        <v>0</v>
      </c>
      <c r="CE464" s="2">
        <v>0</v>
      </c>
      <c r="CF464" s="2">
        <v>0</v>
      </c>
      <c r="CG464" s="16"/>
      <c r="CH464" s="18">
        <f t="shared" si="57"/>
        <v>0</v>
      </c>
      <c r="CI464" s="15">
        <v>0</v>
      </c>
      <c r="CJ464" s="2">
        <v>0</v>
      </c>
      <c r="CK464" s="2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Q464" s="2">
        <v>0</v>
      </c>
      <c r="CR464" s="2">
        <v>0</v>
      </c>
      <c r="CS464" s="2">
        <v>0</v>
      </c>
      <c r="CT464" s="16"/>
      <c r="CU464" s="18">
        <f t="shared" si="58"/>
        <v>0</v>
      </c>
    </row>
    <row r="465" spans="1:99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88">
        <v>11691</v>
      </c>
      <c r="G465" s="51" t="s">
        <v>529</v>
      </c>
      <c r="H465" s="43">
        <v>0</v>
      </c>
      <c r="I465" s="15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16"/>
      <c r="U465" s="18">
        <f t="shared" si="52"/>
        <v>0</v>
      </c>
      <c r="V465" s="15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F465" s="2">
        <v>0</v>
      </c>
      <c r="AG465" s="16"/>
      <c r="AH465" s="18">
        <f t="shared" si="53"/>
        <v>0</v>
      </c>
      <c r="AI465" s="15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R465" s="2">
        <v>0</v>
      </c>
      <c r="AS465" s="2">
        <v>0</v>
      </c>
      <c r="AT465" s="16"/>
      <c r="AU465" s="18">
        <f t="shared" si="54"/>
        <v>0</v>
      </c>
      <c r="AV465" s="15">
        <v>0</v>
      </c>
      <c r="AW465" s="2">
        <v>0</v>
      </c>
      <c r="AX465" s="2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E465" s="2">
        <v>0</v>
      </c>
      <c r="BF465" s="2">
        <v>0</v>
      </c>
      <c r="BG465" s="16"/>
      <c r="BH465" s="18">
        <f t="shared" si="55"/>
        <v>0</v>
      </c>
      <c r="BI465" s="15">
        <v>0</v>
      </c>
      <c r="BJ465" s="2">
        <v>0</v>
      </c>
      <c r="BK465" s="2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Q465" s="2">
        <v>0</v>
      </c>
      <c r="BR465" s="2">
        <v>0</v>
      </c>
      <c r="BS465" s="2">
        <v>0</v>
      </c>
      <c r="BT465" s="16"/>
      <c r="BU465" s="18">
        <f t="shared" si="56"/>
        <v>0</v>
      </c>
      <c r="BV465" s="15">
        <v>0</v>
      </c>
      <c r="BW465" s="2">
        <v>0</v>
      </c>
      <c r="BX465" s="2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D465" s="2">
        <v>0</v>
      </c>
      <c r="CE465" s="2">
        <v>0</v>
      </c>
      <c r="CF465" s="2">
        <v>0</v>
      </c>
      <c r="CG465" s="16"/>
      <c r="CH465" s="18">
        <f t="shared" si="57"/>
        <v>0</v>
      </c>
      <c r="CI465" s="15">
        <v>0</v>
      </c>
      <c r="CJ465" s="2">
        <v>0</v>
      </c>
      <c r="CK465" s="2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Q465" s="2">
        <v>0</v>
      </c>
      <c r="CR465" s="2">
        <v>0</v>
      </c>
      <c r="CS465" s="2">
        <v>0</v>
      </c>
      <c r="CT465" s="16"/>
      <c r="CU465" s="18">
        <f t="shared" si="58"/>
        <v>0</v>
      </c>
    </row>
    <row r="466" spans="1:99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88">
        <v>6826</v>
      </c>
      <c r="G466" s="51" t="s">
        <v>530</v>
      </c>
      <c r="H466" s="43">
        <v>0</v>
      </c>
      <c r="I466" s="15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16"/>
      <c r="U466" s="18">
        <f t="shared" si="52"/>
        <v>0</v>
      </c>
      <c r="V466" s="15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0</v>
      </c>
      <c r="AG466" s="16"/>
      <c r="AH466" s="18">
        <f t="shared" si="53"/>
        <v>0</v>
      </c>
      <c r="AI466" s="15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R466" s="2">
        <v>0</v>
      </c>
      <c r="AS466" s="2">
        <v>0</v>
      </c>
      <c r="AT466" s="16"/>
      <c r="AU466" s="18">
        <f t="shared" si="54"/>
        <v>0</v>
      </c>
      <c r="AV466" s="15">
        <v>0</v>
      </c>
      <c r="AW466" s="2">
        <v>0</v>
      </c>
      <c r="AX466" s="2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E466" s="2">
        <v>0</v>
      </c>
      <c r="BF466" s="2">
        <v>0</v>
      </c>
      <c r="BG466" s="16"/>
      <c r="BH466" s="18">
        <f t="shared" si="55"/>
        <v>0</v>
      </c>
      <c r="BI466" s="15">
        <v>0</v>
      </c>
      <c r="BJ466" s="2">
        <v>0</v>
      </c>
      <c r="BK466" s="2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R466" s="2">
        <v>0</v>
      </c>
      <c r="BS466" s="2">
        <v>0</v>
      </c>
      <c r="BT466" s="16"/>
      <c r="BU466" s="18">
        <f t="shared" si="56"/>
        <v>0</v>
      </c>
      <c r="BV466" s="15">
        <v>0</v>
      </c>
      <c r="BW466" s="2">
        <v>0</v>
      </c>
      <c r="BX466" s="2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D466" s="2">
        <v>0</v>
      </c>
      <c r="CE466" s="2">
        <v>0</v>
      </c>
      <c r="CF466" s="2">
        <v>0</v>
      </c>
      <c r="CG466" s="16"/>
      <c r="CH466" s="18">
        <f t="shared" si="57"/>
        <v>0</v>
      </c>
      <c r="CI466" s="15">
        <v>0</v>
      </c>
      <c r="CJ466" s="2">
        <v>0</v>
      </c>
      <c r="CK466" s="2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Q466" s="2">
        <v>0</v>
      </c>
      <c r="CR466" s="2">
        <v>0</v>
      </c>
      <c r="CS466" s="2">
        <v>0</v>
      </c>
      <c r="CT466" s="16"/>
      <c r="CU466" s="18">
        <f t="shared" si="58"/>
        <v>0</v>
      </c>
    </row>
    <row r="467" spans="1:99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88">
        <v>7014</v>
      </c>
      <c r="G467" s="51" t="s">
        <v>531</v>
      </c>
      <c r="H467" s="43">
        <v>0</v>
      </c>
      <c r="I467" s="15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16"/>
      <c r="U467" s="18">
        <f t="shared" si="52"/>
        <v>0</v>
      </c>
      <c r="V467" s="15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F467" s="2">
        <v>0</v>
      </c>
      <c r="AG467" s="16"/>
      <c r="AH467" s="18">
        <f t="shared" si="53"/>
        <v>0</v>
      </c>
      <c r="AI467" s="15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S467" s="2">
        <v>0</v>
      </c>
      <c r="AT467" s="16"/>
      <c r="AU467" s="18">
        <f t="shared" si="54"/>
        <v>0</v>
      </c>
      <c r="AV467" s="15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2">
        <v>0</v>
      </c>
      <c r="BF467" s="2">
        <v>0</v>
      </c>
      <c r="BG467" s="16"/>
      <c r="BH467" s="18">
        <f t="shared" si="55"/>
        <v>0</v>
      </c>
      <c r="BI467" s="15">
        <v>0</v>
      </c>
      <c r="BJ467" s="2">
        <v>0</v>
      </c>
      <c r="BK467" s="2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Q467" s="2">
        <v>0</v>
      </c>
      <c r="BR467" s="2">
        <v>0</v>
      </c>
      <c r="BS467" s="2">
        <v>0</v>
      </c>
      <c r="BT467" s="16"/>
      <c r="BU467" s="18">
        <f t="shared" si="56"/>
        <v>0</v>
      </c>
      <c r="BV467" s="15">
        <v>0</v>
      </c>
      <c r="BW467" s="2">
        <v>0</v>
      </c>
      <c r="BX467" s="2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D467" s="2">
        <v>0</v>
      </c>
      <c r="CE467" s="2">
        <v>0</v>
      </c>
      <c r="CF467" s="2">
        <v>0</v>
      </c>
      <c r="CG467" s="16"/>
      <c r="CH467" s="18">
        <f t="shared" si="57"/>
        <v>0</v>
      </c>
      <c r="CI467" s="15">
        <v>0</v>
      </c>
      <c r="CJ467" s="2">
        <v>0</v>
      </c>
      <c r="CK467" s="2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Q467" s="2">
        <v>0</v>
      </c>
      <c r="CR467" s="2">
        <v>0</v>
      </c>
      <c r="CS467" s="2">
        <v>0</v>
      </c>
      <c r="CT467" s="16"/>
      <c r="CU467" s="18">
        <f t="shared" si="58"/>
        <v>0</v>
      </c>
    </row>
    <row r="468" spans="1:99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88">
        <v>24414</v>
      </c>
      <c r="G468" s="51" t="s">
        <v>532</v>
      </c>
      <c r="H468" s="43">
        <v>0</v>
      </c>
      <c r="I468" s="15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16"/>
      <c r="U468" s="18">
        <f t="shared" si="52"/>
        <v>0</v>
      </c>
      <c r="V468" s="15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0</v>
      </c>
      <c r="AG468" s="16"/>
      <c r="AH468" s="18">
        <f t="shared" si="53"/>
        <v>0</v>
      </c>
      <c r="AI468" s="15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S468" s="2">
        <v>0</v>
      </c>
      <c r="AT468" s="16"/>
      <c r="AU468" s="18">
        <f t="shared" si="54"/>
        <v>0</v>
      </c>
      <c r="AV468" s="15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2">
        <v>0</v>
      </c>
      <c r="BF468" s="2">
        <v>0</v>
      </c>
      <c r="BG468" s="16"/>
      <c r="BH468" s="18">
        <f t="shared" si="55"/>
        <v>0</v>
      </c>
      <c r="BI468" s="15">
        <v>0</v>
      </c>
      <c r="BJ468" s="2">
        <v>0</v>
      </c>
      <c r="BK468" s="2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Q468" s="2">
        <v>0</v>
      </c>
      <c r="BR468" s="2">
        <v>0</v>
      </c>
      <c r="BS468" s="2">
        <v>0</v>
      </c>
      <c r="BT468" s="16"/>
      <c r="BU468" s="18">
        <f t="shared" si="56"/>
        <v>0</v>
      </c>
      <c r="BV468" s="15">
        <v>0</v>
      </c>
      <c r="BW468" s="2">
        <v>0</v>
      </c>
      <c r="BX468" s="2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D468" s="2">
        <v>0</v>
      </c>
      <c r="CE468" s="2">
        <v>0</v>
      </c>
      <c r="CF468" s="2">
        <v>0</v>
      </c>
      <c r="CG468" s="16"/>
      <c r="CH468" s="18">
        <f t="shared" si="57"/>
        <v>0</v>
      </c>
      <c r="CI468" s="15">
        <v>0</v>
      </c>
      <c r="CJ468" s="2">
        <v>0</v>
      </c>
      <c r="CK468" s="2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Q468" s="2">
        <v>0</v>
      </c>
      <c r="CR468" s="2">
        <v>0</v>
      </c>
      <c r="CS468" s="2">
        <v>0</v>
      </c>
      <c r="CT468" s="16"/>
      <c r="CU468" s="18">
        <f t="shared" si="58"/>
        <v>0</v>
      </c>
    </row>
    <row r="469" spans="1:99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88">
        <v>30202</v>
      </c>
      <c r="G469" s="51" t="s">
        <v>533</v>
      </c>
      <c r="H469" s="43">
        <v>0</v>
      </c>
      <c r="I469" s="15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16"/>
      <c r="U469" s="18">
        <f t="shared" si="52"/>
        <v>0</v>
      </c>
      <c r="V469" s="15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F469" s="2">
        <v>0</v>
      </c>
      <c r="AG469" s="16"/>
      <c r="AH469" s="18">
        <f t="shared" si="53"/>
        <v>0</v>
      </c>
      <c r="AI469" s="15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S469" s="2">
        <v>0</v>
      </c>
      <c r="AT469" s="16"/>
      <c r="AU469" s="18">
        <f t="shared" si="54"/>
        <v>0</v>
      </c>
      <c r="AV469" s="15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2">
        <v>0</v>
      </c>
      <c r="BF469" s="2">
        <v>0</v>
      </c>
      <c r="BG469" s="16"/>
      <c r="BH469" s="18">
        <f t="shared" si="55"/>
        <v>0</v>
      </c>
      <c r="BI469" s="15">
        <v>0</v>
      </c>
      <c r="BJ469" s="2">
        <v>0</v>
      </c>
      <c r="BK469" s="2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Q469" s="2">
        <v>0</v>
      </c>
      <c r="BR469" s="2">
        <v>0</v>
      </c>
      <c r="BS469" s="2">
        <v>0</v>
      </c>
      <c r="BT469" s="16"/>
      <c r="BU469" s="18">
        <f t="shared" si="56"/>
        <v>0</v>
      </c>
      <c r="BV469" s="15">
        <v>0</v>
      </c>
      <c r="BW469" s="2">
        <v>0</v>
      </c>
      <c r="BX469" s="2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D469" s="2">
        <v>0</v>
      </c>
      <c r="CE469" s="2">
        <v>0</v>
      </c>
      <c r="CF469" s="2">
        <v>0</v>
      </c>
      <c r="CG469" s="16"/>
      <c r="CH469" s="18">
        <f t="shared" si="57"/>
        <v>0</v>
      </c>
      <c r="CI469" s="15">
        <v>0</v>
      </c>
      <c r="CJ469" s="2">
        <v>0</v>
      </c>
      <c r="CK469" s="2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R469" s="2">
        <v>0</v>
      </c>
      <c r="CS469" s="2">
        <v>0</v>
      </c>
      <c r="CT469" s="16"/>
      <c r="CU469" s="18">
        <f t="shared" si="58"/>
        <v>0</v>
      </c>
    </row>
    <row r="470" spans="1:99" ht="13.05" customHeight="1" x14ac:dyDescent="0.2">
      <c r="A470" s="47" t="s">
        <v>22</v>
      </c>
      <c r="B470" s="47" t="s">
        <v>23</v>
      </c>
      <c r="C470" s="47" t="s">
        <v>559</v>
      </c>
      <c r="D470" s="47" t="s">
        <v>559</v>
      </c>
      <c r="E470" s="48" t="s">
        <v>552</v>
      </c>
      <c r="F470" s="88">
        <v>10843</v>
      </c>
      <c r="G470" s="51" t="s">
        <v>536</v>
      </c>
      <c r="H470" s="43">
        <v>0</v>
      </c>
      <c r="I470" s="15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16"/>
      <c r="U470" s="18">
        <f t="shared" si="52"/>
        <v>0</v>
      </c>
      <c r="V470" s="15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F470" s="2">
        <v>0</v>
      </c>
      <c r="AG470" s="16"/>
      <c r="AH470" s="18">
        <f t="shared" si="53"/>
        <v>0</v>
      </c>
      <c r="AI470" s="15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R470" s="2">
        <v>0</v>
      </c>
      <c r="AS470" s="2">
        <v>0</v>
      </c>
      <c r="AT470" s="16"/>
      <c r="AU470" s="18">
        <f t="shared" si="54"/>
        <v>0</v>
      </c>
      <c r="AV470" s="15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2">
        <v>0</v>
      </c>
      <c r="BF470" s="2">
        <v>0</v>
      </c>
      <c r="BG470" s="16"/>
      <c r="BH470" s="18">
        <f t="shared" si="55"/>
        <v>0</v>
      </c>
      <c r="BI470" s="15">
        <v>0</v>
      </c>
      <c r="BJ470" s="2">
        <v>0</v>
      </c>
      <c r="BK470" s="2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R470" s="2">
        <v>0</v>
      </c>
      <c r="BS470" s="2">
        <v>0</v>
      </c>
      <c r="BT470" s="16"/>
      <c r="BU470" s="18">
        <f t="shared" si="56"/>
        <v>0</v>
      </c>
      <c r="BV470" s="15">
        <v>0</v>
      </c>
      <c r="BW470" s="2">
        <v>0</v>
      </c>
      <c r="BX470" s="2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D470" s="2">
        <v>0</v>
      </c>
      <c r="CE470" s="2">
        <v>0</v>
      </c>
      <c r="CF470" s="2">
        <v>0</v>
      </c>
      <c r="CG470" s="16"/>
      <c r="CH470" s="18">
        <f t="shared" si="57"/>
        <v>0</v>
      </c>
      <c r="CI470" s="15">
        <v>0</v>
      </c>
      <c r="CJ470" s="2">
        <v>0</v>
      </c>
      <c r="CK470" s="2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Q470" s="2">
        <v>0</v>
      </c>
      <c r="CR470" s="2">
        <v>0</v>
      </c>
      <c r="CS470" s="2">
        <v>0</v>
      </c>
      <c r="CT470" s="16"/>
      <c r="CU470" s="18">
        <f t="shared" si="58"/>
        <v>0</v>
      </c>
    </row>
    <row r="471" spans="1:99" ht="13.05" customHeight="1" x14ac:dyDescent="0.2">
      <c r="A471" s="47" t="s">
        <v>6</v>
      </c>
      <c r="B471" s="47" t="s">
        <v>48</v>
      </c>
      <c r="C471" s="47" t="s">
        <v>559</v>
      </c>
      <c r="D471" s="47" t="s">
        <v>559</v>
      </c>
      <c r="E471" s="48" t="s">
        <v>552</v>
      </c>
      <c r="F471" s="88">
        <v>11386</v>
      </c>
      <c r="G471" s="51" t="s">
        <v>537</v>
      </c>
      <c r="H471" s="43">
        <v>0</v>
      </c>
      <c r="I471" s="15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16"/>
      <c r="U471" s="18">
        <f t="shared" si="52"/>
        <v>0</v>
      </c>
      <c r="V471" s="15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F471" s="2">
        <v>0</v>
      </c>
      <c r="AG471" s="16"/>
      <c r="AH471" s="18">
        <f t="shared" si="53"/>
        <v>0</v>
      </c>
      <c r="AI471" s="15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R471" s="2">
        <v>0</v>
      </c>
      <c r="AS471" s="2">
        <v>0</v>
      </c>
      <c r="AT471" s="16"/>
      <c r="AU471" s="18">
        <f t="shared" si="54"/>
        <v>0</v>
      </c>
      <c r="AV471" s="15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E471" s="2">
        <v>0</v>
      </c>
      <c r="BF471" s="2">
        <v>0</v>
      </c>
      <c r="BG471" s="16"/>
      <c r="BH471" s="18">
        <f t="shared" si="55"/>
        <v>0</v>
      </c>
      <c r="BI471" s="15">
        <v>0</v>
      </c>
      <c r="BJ471" s="2">
        <v>0</v>
      </c>
      <c r="BK471" s="2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R471" s="2">
        <v>0</v>
      </c>
      <c r="BS471" s="2">
        <v>0</v>
      </c>
      <c r="BT471" s="16"/>
      <c r="BU471" s="18">
        <f t="shared" si="56"/>
        <v>0</v>
      </c>
      <c r="BV471" s="15">
        <v>0</v>
      </c>
      <c r="BW471" s="2">
        <v>0</v>
      </c>
      <c r="BX471" s="2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D471" s="2">
        <v>0</v>
      </c>
      <c r="CE471" s="2">
        <v>0</v>
      </c>
      <c r="CF471" s="2">
        <v>0</v>
      </c>
      <c r="CG471" s="16"/>
      <c r="CH471" s="18">
        <f t="shared" si="57"/>
        <v>0</v>
      </c>
      <c r="CI471" s="15">
        <v>0</v>
      </c>
      <c r="CJ471" s="2">
        <v>0</v>
      </c>
      <c r="CK471" s="2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Q471" s="2">
        <v>0</v>
      </c>
      <c r="CR471" s="2">
        <v>0</v>
      </c>
      <c r="CS471" s="2">
        <v>0</v>
      </c>
      <c r="CT471" s="16"/>
      <c r="CU471" s="18">
        <f t="shared" si="58"/>
        <v>0</v>
      </c>
    </row>
    <row r="472" spans="1:99" ht="13.05" customHeight="1" x14ac:dyDescent="0.2">
      <c r="A472" s="47" t="s">
        <v>101</v>
      </c>
      <c r="B472" s="47" t="s">
        <v>101</v>
      </c>
      <c r="C472" s="47" t="s">
        <v>559</v>
      </c>
      <c r="D472" s="47" t="s">
        <v>559</v>
      </c>
      <c r="E472" s="48" t="s">
        <v>553</v>
      </c>
      <c r="F472" s="88">
        <v>21196</v>
      </c>
      <c r="G472" s="51" t="s">
        <v>538</v>
      </c>
      <c r="H472" s="43">
        <v>0</v>
      </c>
      <c r="I472" s="15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16"/>
      <c r="U472" s="18">
        <f t="shared" si="52"/>
        <v>0</v>
      </c>
      <c r="V472" s="15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F472" s="2">
        <v>0</v>
      </c>
      <c r="AG472" s="16"/>
      <c r="AH472" s="18">
        <f t="shared" si="53"/>
        <v>0</v>
      </c>
      <c r="AI472" s="15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R472" s="2">
        <v>0</v>
      </c>
      <c r="AS472" s="2">
        <v>0</v>
      </c>
      <c r="AT472" s="16"/>
      <c r="AU472" s="18">
        <f t="shared" si="54"/>
        <v>0</v>
      </c>
      <c r="AV472" s="15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E472" s="2">
        <v>0</v>
      </c>
      <c r="BF472" s="2">
        <v>0</v>
      </c>
      <c r="BG472" s="16"/>
      <c r="BH472" s="18">
        <f t="shared" si="55"/>
        <v>0</v>
      </c>
      <c r="BI472" s="15">
        <v>0</v>
      </c>
      <c r="BJ472" s="2">
        <v>0</v>
      </c>
      <c r="BK472" s="2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Q472" s="2">
        <v>0</v>
      </c>
      <c r="BR472" s="2">
        <v>0</v>
      </c>
      <c r="BS472" s="2">
        <v>0</v>
      </c>
      <c r="BT472" s="16"/>
      <c r="BU472" s="18">
        <f t="shared" si="56"/>
        <v>0</v>
      </c>
      <c r="BV472" s="15">
        <v>0</v>
      </c>
      <c r="BW472" s="2">
        <v>0</v>
      </c>
      <c r="BX472" s="2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D472" s="2">
        <v>0</v>
      </c>
      <c r="CE472" s="2">
        <v>0</v>
      </c>
      <c r="CF472" s="2">
        <v>0</v>
      </c>
      <c r="CG472" s="16"/>
      <c r="CH472" s="18">
        <f t="shared" si="57"/>
        <v>0</v>
      </c>
      <c r="CI472" s="15">
        <v>0</v>
      </c>
      <c r="CJ472" s="2">
        <v>0</v>
      </c>
      <c r="CK472" s="2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Q472" s="2">
        <v>0</v>
      </c>
      <c r="CR472" s="2">
        <v>0</v>
      </c>
      <c r="CS472" s="2">
        <v>0</v>
      </c>
      <c r="CT472" s="16"/>
      <c r="CU472" s="18">
        <f t="shared" si="58"/>
        <v>0</v>
      </c>
    </row>
    <row r="473" spans="1:99" ht="13.05" customHeight="1" x14ac:dyDescent="0.2">
      <c r="A473" s="47" t="s">
        <v>169</v>
      </c>
      <c r="B473" s="47" t="s">
        <v>169</v>
      </c>
      <c r="C473" s="47" t="s">
        <v>559</v>
      </c>
      <c r="D473" s="47" t="s">
        <v>559</v>
      </c>
      <c r="E473" s="48" t="s">
        <v>552</v>
      </c>
      <c r="F473" s="88">
        <v>11405</v>
      </c>
      <c r="G473" s="51" t="s">
        <v>539</v>
      </c>
      <c r="H473" s="43">
        <v>0</v>
      </c>
      <c r="I473" s="15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16"/>
      <c r="U473" s="18">
        <f t="shared" si="52"/>
        <v>0</v>
      </c>
      <c r="V473" s="15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F473" s="2">
        <v>0</v>
      </c>
      <c r="AG473" s="16"/>
      <c r="AH473" s="18">
        <f t="shared" si="53"/>
        <v>0</v>
      </c>
      <c r="AI473" s="15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R473" s="2">
        <v>0</v>
      </c>
      <c r="AS473" s="2">
        <v>0</v>
      </c>
      <c r="AT473" s="16"/>
      <c r="AU473" s="18">
        <f t="shared" si="54"/>
        <v>0</v>
      </c>
      <c r="AV473" s="15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E473" s="2">
        <v>0</v>
      </c>
      <c r="BF473" s="2">
        <v>0</v>
      </c>
      <c r="BG473" s="16"/>
      <c r="BH473" s="18">
        <f t="shared" si="55"/>
        <v>0</v>
      </c>
      <c r="BI473" s="15">
        <v>0</v>
      </c>
      <c r="BJ473" s="2">
        <v>0</v>
      </c>
      <c r="BK473" s="2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Q473" s="2">
        <v>0</v>
      </c>
      <c r="BR473" s="2">
        <v>0</v>
      </c>
      <c r="BS473" s="2">
        <v>0</v>
      </c>
      <c r="BT473" s="16"/>
      <c r="BU473" s="18">
        <f t="shared" si="56"/>
        <v>0</v>
      </c>
      <c r="BV473" s="15">
        <v>0</v>
      </c>
      <c r="BW473" s="2">
        <v>0</v>
      </c>
      <c r="BX473" s="2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D473" s="2">
        <v>0</v>
      </c>
      <c r="CE473" s="2">
        <v>0</v>
      </c>
      <c r="CF473" s="2">
        <v>0</v>
      </c>
      <c r="CG473" s="16"/>
      <c r="CH473" s="18">
        <f t="shared" si="57"/>
        <v>0</v>
      </c>
      <c r="CI473" s="15">
        <v>0</v>
      </c>
      <c r="CJ473" s="2">
        <v>0</v>
      </c>
      <c r="CK473" s="2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Q473" s="2">
        <v>0</v>
      </c>
      <c r="CR473" s="2">
        <v>0</v>
      </c>
      <c r="CS473" s="2">
        <v>0</v>
      </c>
      <c r="CT473" s="16"/>
      <c r="CU473" s="18">
        <f t="shared" si="58"/>
        <v>0</v>
      </c>
    </row>
    <row r="474" spans="1:99" ht="13.05" customHeight="1" x14ac:dyDescent="0.2">
      <c r="A474" s="47" t="s">
        <v>6</v>
      </c>
      <c r="B474" s="47" t="s">
        <v>7</v>
      </c>
      <c r="C474" s="47" t="s">
        <v>559</v>
      </c>
      <c r="D474" s="47" t="s">
        <v>559</v>
      </c>
      <c r="E474" s="48" t="s">
        <v>552</v>
      </c>
      <c r="F474" s="88">
        <v>11397</v>
      </c>
      <c r="G474" s="51" t="s">
        <v>540</v>
      </c>
      <c r="H474" s="43">
        <v>0</v>
      </c>
      <c r="I474" s="15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16"/>
      <c r="U474" s="18">
        <f t="shared" si="52"/>
        <v>0</v>
      </c>
      <c r="V474" s="15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E474" s="2">
        <v>0</v>
      </c>
      <c r="AF474" s="2">
        <v>0</v>
      </c>
      <c r="AG474" s="16"/>
      <c r="AH474" s="18">
        <f t="shared" si="53"/>
        <v>0</v>
      </c>
      <c r="AI474" s="15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0</v>
      </c>
      <c r="AR474" s="2">
        <v>0</v>
      </c>
      <c r="AS474" s="2">
        <v>0</v>
      </c>
      <c r="AT474" s="16"/>
      <c r="AU474" s="18">
        <f t="shared" si="54"/>
        <v>0</v>
      </c>
      <c r="AV474" s="15">
        <v>0</v>
      </c>
      <c r="AW474" s="2">
        <v>0</v>
      </c>
      <c r="AX474" s="2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E474" s="2">
        <v>0</v>
      </c>
      <c r="BF474" s="2">
        <v>0</v>
      </c>
      <c r="BG474" s="16"/>
      <c r="BH474" s="18">
        <f t="shared" si="55"/>
        <v>0</v>
      </c>
      <c r="BI474" s="15">
        <v>0</v>
      </c>
      <c r="BJ474" s="2">
        <v>0</v>
      </c>
      <c r="BK474" s="2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Q474" s="2">
        <v>0</v>
      </c>
      <c r="BR474" s="2">
        <v>0</v>
      </c>
      <c r="BS474" s="2">
        <v>0</v>
      </c>
      <c r="BT474" s="16"/>
      <c r="BU474" s="18">
        <f t="shared" si="56"/>
        <v>0</v>
      </c>
      <c r="BV474" s="15">
        <v>0</v>
      </c>
      <c r="BW474" s="2">
        <v>0</v>
      </c>
      <c r="BX474" s="2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D474" s="2">
        <v>0</v>
      </c>
      <c r="CE474" s="2">
        <v>0</v>
      </c>
      <c r="CF474" s="2">
        <v>0</v>
      </c>
      <c r="CG474" s="16"/>
      <c r="CH474" s="18">
        <f t="shared" si="57"/>
        <v>0</v>
      </c>
      <c r="CI474" s="15">
        <v>0</v>
      </c>
      <c r="CJ474" s="2">
        <v>0</v>
      </c>
      <c r="CK474" s="2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Q474" s="2">
        <v>0</v>
      </c>
      <c r="CR474" s="2">
        <v>0</v>
      </c>
      <c r="CS474" s="2">
        <v>0</v>
      </c>
      <c r="CT474" s="16"/>
      <c r="CU474" s="18">
        <f t="shared" si="58"/>
        <v>0</v>
      </c>
    </row>
    <row r="475" spans="1:99" ht="13.05" customHeight="1" x14ac:dyDescent="0.2">
      <c r="A475" s="47" t="s">
        <v>15</v>
      </c>
      <c r="B475" s="47" t="s">
        <v>16</v>
      </c>
      <c r="C475" s="47" t="s">
        <v>559</v>
      </c>
      <c r="D475" s="47" t="s">
        <v>559</v>
      </c>
      <c r="E475" s="48" t="s">
        <v>554</v>
      </c>
      <c r="F475" s="88">
        <v>20274</v>
      </c>
      <c r="G475" s="51" t="s">
        <v>541</v>
      </c>
      <c r="H475" s="43">
        <v>0</v>
      </c>
      <c r="I475" s="15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16"/>
      <c r="U475" s="18">
        <f t="shared" si="52"/>
        <v>0</v>
      </c>
      <c r="V475" s="15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E475" s="2">
        <v>0</v>
      </c>
      <c r="AF475" s="2">
        <v>0</v>
      </c>
      <c r="AG475" s="16"/>
      <c r="AH475" s="18">
        <f t="shared" si="53"/>
        <v>0</v>
      </c>
      <c r="AI475" s="15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R475" s="2">
        <v>0</v>
      </c>
      <c r="AS475" s="2">
        <v>0</v>
      </c>
      <c r="AT475" s="16"/>
      <c r="AU475" s="18">
        <f t="shared" si="54"/>
        <v>0</v>
      </c>
      <c r="AV475" s="15">
        <v>0</v>
      </c>
      <c r="AW475" s="2">
        <v>0</v>
      </c>
      <c r="AX475" s="2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E475" s="2">
        <v>0</v>
      </c>
      <c r="BF475" s="2">
        <v>0</v>
      </c>
      <c r="BG475" s="16"/>
      <c r="BH475" s="18">
        <f t="shared" si="55"/>
        <v>0</v>
      </c>
      <c r="BI475" s="15">
        <v>0</v>
      </c>
      <c r="BJ475" s="2">
        <v>0</v>
      </c>
      <c r="BK475" s="2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Q475" s="2">
        <v>0</v>
      </c>
      <c r="BR475" s="2">
        <v>0</v>
      </c>
      <c r="BS475" s="2">
        <v>0</v>
      </c>
      <c r="BT475" s="16"/>
      <c r="BU475" s="18">
        <f t="shared" si="56"/>
        <v>0</v>
      </c>
      <c r="BV475" s="15">
        <v>0</v>
      </c>
      <c r="BW475" s="2">
        <v>0</v>
      </c>
      <c r="BX475" s="2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D475" s="2">
        <v>0</v>
      </c>
      <c r="CE475" s="2">
        <v>0</v>
      </c>
      <c r="CF475" s="2">
        <v>0</v>
      </c>
      <c r="CG475" s="16"/>
      <c r="CH475" s="18">
        <f t="shared" si="57"/>
        <v>0</v>
      </c>
      <c r="CI475" s="15">
        <v>0</v>
      </c>
      <c r="CJ475" s="2">
        <v>0</v>
      </c>
      <c r="CK475" s="2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Q475" s="2">
        <v>0</v>
      </c>
      <c r="CR475" s="2">
        <v>0</v>
      </c>
      <c r="CS475" s="2">
        <v>0</v>
      </c>
      <c r="CT475" s="16"/>
      <c r="CU475" s="18">
        <f t="shared" si="58"/>
        <v>0</v>
      </c>
    </row>
    <row r="476" spans="1:99" ht="13.05" customHeight="1" x14ac:dyDescent="0.2">
      <c r="A476" s="47" t="s">
        <v>6</v>
      </c>
      <c r="B476" s="47" t="s">
        <v>48</v>
      </c>
      <c r="C476" s="47" t="s">
        <v>559</v>
      </c>
      <c r="D476" s="47" t="s">
        <v>559</v>
      </c>
      <c r="E476" s="48" t="s">
        <v>553</v>
      </c>
      <c r="F476" s="88">
        <v>25708</v>
      </c>
      <c r="G476" s="51" t="s">
        <v>542</v>
      </c>
      <c r="H476" s="43">
        <v>0</v>
      </c>
      <c r="I476" s="15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16"/>
      <c r="U476" s="18">
        <f t="shared" si="52"/>
        <v>0</v>
      </c>
      <c r="V476" s="15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F476" s="2">
        <v>0</v>
      </c>
      <c r="AG476" s="16"/>
      <c r="AH476" s="18">
        <f t="shared" si="53"/>
        <v>0</v>
      </c>
      <c r="AI476" s="15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R476" s="2">
        <v>0</v>
      </c>
      <c r="AS476" s="2">
        <v>0</v>
      </c>
      <c r="AT476" s="16"/>
      <c r="AU476" s="18">
        <f t="shared" si="54"/>
        <v>0</v>
      </c>
      <c r="AV476" s="15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E476" s="2">
        <v>0</v>
      </c>
      <c r="BF476" s="2">
        <v>0</v>
      </c>
      <c r="BG476" s="16"/>
      <c r="BH476" s="18">
        <f t="shared" si="55"/>
        <v>0</v>
      </c>
      <c r="BI476" s="15">
        <v>0</v>
      </c>
      <c r="BJ476" s="2">
        <v>0</v>
      </c>
      <c r="BK476" s="2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Q476" s="2">
        <v>0</v>
      </c>
      <c r="BR476" s="2">
        <v>0</v>
      </c>
      <c r="BS476" s="2">
        <v>0</v>
      </c>
      <c r="BT476" s="16"/>
      <c r="BU476" s="18">
        <f t="shared" si="56"/>
        <v>0</v>
      </c>
      <c r="BV476" s="15">
        <v>0</v>
      </c>
      <c r="BW476" s="2">
        <v>0</v>
      </c>
      <c r="BX476" s="2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D476" s="2">
        <v>0</v>
      </c>
      <c r="CE476" s="2">
        <v>0</v>
      </c>
      <c r="CF476" s="2">
        <v>0</v>
      </c>
      <c r="CG476" s="16"/>
      <c r="CH476" s="18">
        <f t="shared" si="57"/>
        <v>0</v>
      </c>
      <c r="CI476" s="15">
        <v>0</v>
      </c>
      <c r="CJ476" s="2">
        <v>0</v>
      </c>
      <c r="CK476" s="2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Q476" s="2">
        <v>0</v>
      </c>
      <c r="CR476" s="2">
        <v>0</v>
      </c>
      <c r="CS476" s="2">
        <v>0</v>
      </c>
      <c r="CT476" s="16"/>
      <c r="CU476" s="18">
        <f t="shared" si="58"/>
        <v>0</v>
      </c>
    </row>
    <row r="477" spans="1:99" ht="13.05" customHeight="1" x14ac:dyDescent="0.2">
      <c r="A477" s="47" t="s">
        <v>6</v>
      </c>
      <c r="B477" s="47" t="s">
        <v>7</v>
      </c>
      <c r="C477" s="47" t="s">
        <v>559</v>
      </c>
      <c r="D477" s="47" t="s">
        <v>559</v>
      </c>
      <c r="E477" s="48" t="s">
        <v>555</v>
      </c>
      <c r="F477" s="88">
        <v>11409</v>
      </c>
      <c r="G477" s="51" t="s">
        <v>543</v>
      </c>
      <c r="H477" s="43">
        <v>0</v>
      </c>
      <c r="I477" s="15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16"/>
      <c r="U477" s="18">
        <f t="shared" si="52"/>
        <v>0</v>
      </c>
      <c r="V477" s="15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F477" s="2">
        <v>0</v>
      </c>
      <c r="AG477" s="16"/>
      <c r="AH477" s="18">
        <f t="shared" si="53"/>
        <v>0</v>
      </c>
      <c r="AI477" s="15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R477" s="2">
        <v>0</v>
      </c>
      <c r="AS477" s="2">
        <v>0</v>
      </c>
      <c r="AT477" s="16"/>
      <c r="AU477" s="18">
        <f t="shared" si="54"/>
        <v>0</v>
      </c>
      <c r="AV477" s="15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E477" s="2">
        <v>0</v>
      </c>
      <c r="BF477" s="2">
        <v>0</v>
      </c>
      <c r="BG477" s="16"/>
      <c r="BH477" s="18">
        <f t="shared" si="55"/>
        <v>0</v>
      </c>
      <c r="BI477" s="15">
        <v>0</v>
      </c>
      <c r="BJ477" s="2">
        <v>0</v>
      </c>
      <c r="BK477" s="2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Q477" s="2">
        <v>0</v>
      </c>
      <c r="BR477" s="2">
        <v>0</v>
      </c>
      <c r="BS477" s="2">
        <v>0</v>
      </c>
      <c r="BT477" s="16"/>
      <c r="BU477" s="18">
        <f t="shared" si="56"/>
        <v>0</v>
      </c>
      <c r="BV477" s="15">
        <v>0</v>
      </c>
      <c r="BW477" s="2">
        <v>0</v>
      </c>
      <c r="BX477" s="2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D477" s="2">
        <v>0</v>
      </c>
      <c r="CE477" s="2">
        <v>0</v>
      </c>
      <c r="CF477" s="2">
        <v>0</v>
      </c>
      <c r="CG477" s="16"/>
      <c r="CH477" s="18">
        <f t="shared" si="57"/>
        <v>0</v>
      </c>
      <c r="CI477" s="15">
        <v>0</v>
      </c>
      <c r="CJ477" s="2">
        <v>0</v>
      </c>
      <c r="CK477" s="2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Q477" s="2">
        <v>0</v>
      </c>
      <c r="CR477" s="2">
        <v>0</v>
      </c>
      <c r="CS477" s="2">
        <v>0</v>
      </c>
      <c r="CT477" s="16"/>
      <c r="CU477" s="18">
        <f t="shared" si="58"/>
        <v>0</v>
      </c>
    </row>
    <row r="478" spans="1:99" ht="13.05" customHeight="1" x14ac:dyDescent="0.2">
      <c r="A478" s="47" t="s">
        <v>205</v>
      </c>
      <c r="B478" s="47" t="s">
        <v>206</v>
      </c>
      <c r="C478" s="47" t="s">
        <v>559</v>
      </c>
      <c r="D478" s="47" t="s">
        <v>559</v>
      </c>
      <c r="E478" s="48" t="s">
        <v>552</v>
      </c>
      <c r="F478" s="88">
        <v>11403</v>
      </c>
      <c r="G478" s="51" t="s">
        <v>544</v>
      </c>
      <c r="H478" s="43">
        <v>0</v>
      </c>
      <c r="I478" s="15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16"/>
      <c r="U478" s="18">
        <f t="shared" si="52"/>
        <v>0</v>
      </c>
      <c r="V478" s="15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F478" s="2">
        <v>0</v>
      </c>
      <c r="AG478" s="16"/>
      <c r="AH478" s="18">
        <f t="shared" si="53"/>
        <v>0</v>
      </c>
      <c r="AI478" s="15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R478" s="2">
        <v>0</v>
      </c>
      <c r="AS478" s="2">
        <v>0</v>
      </c>
      <c r="AT478" s="16"/>
      <c r="AU478" s="18">
        <f t="shared" si="54"/>
        <v>0</v>
      </c>
      <c r="AV478" s="15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E478" s="2">
        <v>0</v>
      </c>
      <c r="BF478" s="2">
        <v>0</v>
      </c>
      <c r="BG478" s="16"/>
      <c r="BH478" s="18">
        <f t="shared" si="55"/>
        <v>0</v>
      </c>
      <c r="BI478" s="15">
        <v>0</v>
      </c>
      <c r="BJ478" s="2">
        <v>0</v>
      </c>
      <c r="BK478" s="2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Q478" s="2">
        <v>0</v>
      </c>
      <c r="BR478" s="2">
        <v>0</v>
      </c>
      <c r="BS478" s="2">
        <v>0</v>
      </c>
      <c r="BT478" s="16"/>
      <c r="BU478" s="18">
        <f t="shared" si="56"/>
        <v>0</v>
      </c>
      <c r="BV478" s="15">
        <v>0</v>
      </c>
      <c r="BW478" s="2">
        <v>0</v>
      </c>
      <c r="BX478" s="2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D478" s="2">
        <v>0</v>
      </c>
      <c r="CE478" s="2">
        <v>0</v>
      </c>
      <c r="CF478" s="2">
        <v>0</v>
      </c>
      <c r="CG478" s="16"/>
      <c r="CH478" s="18">
        <f t="shared" si="57"/>
        <v>0</v>
      </c>
      <c r="CI478" s="15">
        <v>0</v>
      </c>
      <c r="CJ478" s="2">
        <v>0</v>
      </c>
      <c r="CK478" s="2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Q478" s="2">
        <v>0</v>
      </c>
      <c r="CR478" s="2">
        <v>0</v>
      </c>
      <c r="CS478" s="2">
        <v>0</v>
      </c>
      <c r="CT478" s="16"/>
      <c r="CU478" s="18">
        <f t="shared" si="58"/>
        <v>0</v>
      </c>
    </row>
    <row r="479" spans="1:99" ht="13.05" customHeight="1" x14ac:dyDescent="0.2">
      <c r="A479" s="47" t="s">
        <v>174</v>
      </c>
      <c r="B479" s="47" t="s">
        <v>174</v>
      </c>
      <c r="C479" s="47" t="s">
        <v>559</v>
      </c>
      <c r="D479" s="47" t="s">
        <v>559</v>
      </c>
      <c r="E479" s="48" t="s">
        <v>552</v>
      </c>
      <c r="F479" s="88">
        <v>11556</v>
      </c>
      <c r="G479" s="51" t="s">
        <v>545</v>
      </c>
      <c r="H479" s="43">
        <v>0</v>
      </c>
      <c r="I479" s="15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16"/>
      <c r="U479" s="18">
        <f t="shared" si="52"/>
        <v>0</v>
      </c>
      <c r="V479" s="15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F479" s="2">
        <v>0</v>
      </c>
      <c r="AG479" s="16"/>
      <c r="AH479" s="18">
        <f t="shared" si="53"/>
        <v>0</v>
      </c>
      <c r="AI479" s="15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R479" s="2">
        <v>0</v>
      </c>
      <c r="AS479" s="2">
        <v>0</v>
      </c>
      <c r="AT479" s="16"/>
      <c r="AU479" s="18">
        <f t="shared" si="54"/>
        <v>0</v>
      </c>
      <c r="AV479" s="15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E479" s="2">
        <v>0</v>
      </c>
      <c r="BF479" s="2">
        <v>0</v>
      </c>
      <c r="BG479" s="16"/>
      <c r="BH479" s="18">
        <f t="shared" si="55"/>
        <v>0</v>
      </c>
      <c r="BI479" s="15">
        <v>0</v>
      </c>
      <c r="BJ479" s="2">
        <v>0</v>
      </c>
      <c r="BK479" s="2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Q479" s="2">
        <v>0</v>
      </c>
      <c r="BR479" s="2">
        <v>0</v>
      </c>
      <c r="BS479" s="2">
        <v>0</v>
      </c>
      <c r="BT479" s="16"/>
      <c r="BU479" s="18">
        <f t="shared" si="56"/>
        <v>0</v>
      </c>
      <c r="BV479" s="15">
        <v>0</v>
      </c>
      <c r="BW479" s="2">
        <v>0</v>
      </c>
      <c r="BX479" s="2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D479" s="2">
        <v>0</v>
      </c>
      <c r="CE479" s="2">
        <v>0</v>
      </c>
      <c r="CF479" s="2">
        <v>0</v>
      </c>
      <c r="CG479" s="16"/>
      <c r="CH479" s="18">
        <f t="shared" si="57"/>
        <v>0</v>
      </c>
      <c r="CI479" s="15">
        <v>0</v>
      </c>
      <c r="CJ479" s="2">
        <v>0</v>
      </c>
      <c r="CK479" s="2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Q479" s="2">
        <v>0</v>
      </c>
      <c r="CR479" s="2">
        <v>0</v>
      </c>
      <c r="CS479" s="2">
        <v>0</v>
      </c>
      <c r="CT479" s="16"/>
      <c r="CU479" s="18">
        <f t="shared" si="58"/>
        <v>0</v>
      </c>
    </row>
    <row r="480" spans="1:99" ht="13.05" customHeight="1" x14ac:dyDescent="0.2">
      <c r="A480" s="47" t="s">
        <v>6</v>
      </c>
      <c r="B480" s="47" t="s">
        <v>12</v>
      </c>
      <c r="C480" s="47" t="s">
        <v>559</v>
      </c>
      <c r="D480" s="47" t="s">
        <v>559</v>
      </c>
      <c r="E480" s="48" t="s">
        <v>552</v>
      </c>
      <c r="F480" s="88">
        <v>11408</v>
      </c>
      <c r="G480" s="51" t="s">
        <v>546</v>
      </c>
      <c r="H480" s="43">
        <v>0</v>
      </c>
      <c r="I480" s="15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16"/>
      <c r="U480" s="18">
        <f t="shared" si="52"/>
        <v>0</v>
      </c>
      <c r="V480" s="15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F480" s="2">
        <v>0</v>
      </c>
      <c r="AG480" s="16"/>
      <c r="AH480" s="18">
        <f t="shared" si="53"/>
        <v>0</v>
      </c>
      <c r="AI480" s="15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R480" s="2">
        <v>0</v>
      </c>
      <c r="AS480" s="2">
        <v>0</v>
      </c>
      <c r="AT480" s="16"/>
      <c r="AU480" s="18">
        <f t="shared" si="54"/>
        <v>0</v>
      </c>
      <c r="AV480" s="15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E480" s="2">
        <v>0</v>
      </c>
      <c r="BF480" s="2">
        <v>0</v>
      </c>
      <c r="BG480" s="16"/>
      <c r="BH480" s="18">
        <f t="shared" si="55"/>
        <v>0</v>
      </c>
      <c r="BI480" s="15">
        <v>0</v>
      </c>
      <c r="BJ480" s="2">
        <v>0</v>
      </c>
      <c r="BK480" s="2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Q480" s="2">
        <v>0</v>
      </c>
      <c r="BR480" s="2">
        <v>0</v>
      </c>
      <c r="BS480" s="2">
        <v>0</v>
      </c>
      <c r="BT480" s="16"/>
      <c r="BU480" s="18">
        <f t="shared" si="56"/>
        <v>0</v>
      </c>
      <c r="BV480" s="15">
        <v>0</v>
      </c>
      <c r="BW480" s="2">
        <v>0</v>
      </c>
      <c r="BX480" s="2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D480" s="2">
        <v>0</v>
      </c>
      <c r="CE480" s="2">
        <v>0</v>
      </c>
      <c r="CF480" s="2">
        <v>0</v>
      </c>
      <c r="CG480" s="16"/>
      <c r="CH480" s="18">
        <f t="shared" si="57"/>
        <v>0</v>
      </c>
      <c r="CI480" s="15">
        <v>0</v>
      </c>
      <c r="CJ480" s="2">
        <v>0</v>
      </c>
      <c r="CK480" s="2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Q480" s="2">
        <v>0</v>
      </c>
      <c r="CR480" s="2">
        <v>0</v>
      </c>
      <c r="CS480" s="2">
        <v>0</v>
      </c>
      <c r="CT480" s="16"/>
      <c r="CU480" s="18">
        <f t="shared" si="58"/>
        <v>0</v>
      </c>
    </row>
    <row r="481" spans="1:99" ht="13.05" customHeight="1" x14ac:dyDescent="0.2">
      <c r="A481" s="47" t="s">
        <v>101</v>
      </c>
      <c r="B481" s="47" t="s">
        <v>101</v>
      </c>
      <c r="C481" s="47" t="s">
        <v>559</v>
      </c>
      <c r="D481" s="47" t="s">
        <v>559</v>
      </c>
      <c r="E481" s="48" t="s">
        <v>556</v>
      </c>
      <c r="F481" s="88">
        <v>21032</v>
      </c>
      <c r="G481" s="51" t="s">
        <v>547</v>
      </c>
      <c r="H481" s="43">
        <v>0</v>
      </c>
      <c r="I481" s="15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16"/>
      <c r="U481" s="18">
        <f t="shared" si="52"/>
        <v>0</v>
      </c>
      <c r="V481" s="15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F481" s="2">
        <v>0</v>
      </c>
      <c r="AG481" s="16"/>
      <c r="AH481" s="18">
        <f t="shared" si="53"/>
        <v>0</v>
      </c>
      <c r="AI481" s="15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R481" s="2">
        <v>0</v>
      </c>
      <c r="AS481" s="2">
        <v>0</v>
      </c>
      <c r="AT481" s="16"/>
      <c r="AU481" s="18">
        <f t="shared" si="54"/>
        <v>0</v>
      </c>
      <c r="AV481" s="15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E481" s="2">
        <v>0</v>
      </c>
      <c r="BF481" s="2">
        <v>0</v>
      </c>
      <c r="BG481" s="16"/>
      <c r="BH481" s="18">
        <f t="shared" si="55"/>
        <v>0</v>
      </c>
      <c r="BI481" s="15">
        <v>0</v>
      </c>
      <c r="BJ481" s="2">
        <v>0</v>
      </c>
      <c r="BK481" s="2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Q481" s="2">
        <v>0</v>
      </c>
      <c r="BR481" s="2">
        <v>0</v>
      </c>
      <c r="BS481" s="2">
        <v>0</v>
      </c>
      <c r="BT481" s="16"/>
      <c r="BU481" s="18">
        <f t="shared" si="56"/>
        <v>0</v>
      </c>
      <c r="BV481" s="15">
        <v>0</v>
      </c>
      <c r="BW481" s="2">
        <v>0</v>
      </c>
      <c r="BX481" s="2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E481" s="2">
        <v>0</v>
      </c>
      <c r="CF481" s="2">
        <v>0</v>
      </c>
      <c r="CG481" s="16"/>
      <c r="CH481" s="18">
        <f t="shared" si="57"/>
        <v>0</v>
      </c>
      <c r="CI481" s="15">
        <v>0</v>
      </c>
      <c r="CJ481" s="2">
        <v>0</v>
      </c>
      <c r="CK481" s="2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Q481" s="2">
        <v>0</v>
      </c>
      <c r="CR481" s="2">
        <v>0</v>
      </c>
      <c r="CS481" s="2">
        <v>0</v>
      </c>
      <c r="CT481" s="16"/>
      <c r="CU481" s="18">
        <f t="shared" si="58"/>
        <v>0</v>
      </c>
    </row>
    <row r="482" spans="1:99" ht="13.05" customHeight="1" x14ac:dyDescent="0.2">
      <c r="A482" s="47" t="s">
        <v>6</v>
      </c>
      <c r="B482" s="47" t="s">
        <v>12</v>
      </c>
      <c r="C482" s="47" t="s">
        <v>559</v>
      </c>
      <c r="D482" s="47" t="s">
        <v>559</v>
      </c>
      <c r="E482" s="48" t="s">
        <v>557</v>
      </c>
      <c r="F482" s="88">
        <v>12854</v>
      </c>
      <c r="G482" s="51" t="s">
        <v>548</v>
      </c>
      <c r="H482" s="43">
        <v>0</v>
      </c>
      <c r="I482" s="15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16"/>
      <c r="U482" s="18">
        <f t="shared" si="52"/>
        <v>0</v>
      </c>
      <c r="V482" s="15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E482" s="2">
        <v>0</v>
      </c>
      <c r="AF482" s="2">
        <v>0</v>
      </c>
      <c r="AG482" s="16"/>
      <c r="AH482" s="18">
        <f t="shared" si="53"/>
        <v>0</v>
      </c>
      <c r="AI482" s="15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R482" s="2">
        <v>0</v>
      </c>
      <c r="AS482" s="2">
        <v>0</v>
      </c>
      <c r="AT482" s="16"/>
      <c r="AU482" s="18">
        <f t="shared" si="54"/>
        <v>0</v>
      </c>
      <c r="AV482" s="15">
        <v>0</v>
      </c>
      <c r="AW482" s="2">
        <v>0</v>
      </c>
      <c r="AX482" s="2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E482" s="2">
        <v>0</v>
      </c>
      <c r="BF482" s="2">
        <v>0</v>
      </c>
      <c r="BG482" s="16"/>
      <c r="BH482" s="18">
        <f t="shared" si="55"/>
        <v>0</v>
      </c>
      <c r="BI482" s="15">
        <v>0</v>
      </c>
      <c r="BJ482" s="2">
        <v>0</v>
      </c>
      <c r="BK482" s="2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Q482" s="2">
        <v>0</v>
      </c>
      <c r="BR482" s="2">
        <v>0</v>
      </c>
      <c r="BS482" s="2">
        <v>0</v>
      </c>
      <c r="BT482" s="16"/>
      <c r="BU482" s="18">
        <f t="shared" si="56"/>
        <v>0</v>
      </c>
      <c r="BV482" s="15">
        <v>0</v>
      </c>
      <c r="BW482" s="2">
        <v>0</v>
      </c>
      <c r="BX482" s="2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D482" s="2">
        <v>0</v>
      </c>
      <c r="CE482" s="2">
        <v>0</v>
      </c>
      <c r="CF482" s="2">
        <v>0</v>
      </c>
      <c r="CG482" s="16"/>
      <c r="CH482" s="18">
        <f t="shared" si="57"/>
        <v>0</v>
      </c>
      <c r="CI482" s="15">
        <v>0</v>
      </c>
      <c r="CJ482" s="2">
        <v>0</v>
      </c>
      <c r="CK482" s="2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Q482" s="2">
        <v>0</v>
      </c>
      <c r="CR482" s="2">
        <v>0</v>
      </c>
      <c r="CS482" s="2">
        <v>0</v>
      </c>
      <c r="CT482" s="16"/>
      <c r="CU482" s="18">
        <f t="shared" si="58"/>
        <v>0</v>
      </c>
    </row>
    <row r="483" spans="1:99" ht="13.05" customHeight="1" x14ac:dyDescent="0.2">
      <c r="A483" s="47" t="s">
        <v>6</v>
      </c>
      <c r="B483" s="47" t="s">
        <v>48</v>
      </c>
      <c r="C483" s="47" t="s">
        <v>560</v>
      </c>
      <c r="D483" s="47" t="s">
        <v>560</v>
      </c>
      <c r="E483" s="48" t="s">
        <v>552</v>
      </c>
      <c r="F483" s="88">
        <v>26966</v>
      </c>
      <c r="G483" s="51" t="s">
        <v>549</v>
      </c>
      <c r="H483" s="43">
        <v>0</v>
      </c>
      <c r="I483" s="15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16"/>
      <c r="U483" s="18">
        <f t="shared" si="52"/>
        <v>0</v>
      </c>
      <c r="V483" s="15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F483" s="2">
        <v>0</v>
      </c>
      <c r="AG483" s="16"/>
      <c r="AH483" s="18">
        <f t="shared" si="53"/>
        <v>0</v>
      </c>
      <c r="AI483" s="15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R483" s="2">
        <v>0</v>
      </c>
      <c r="AS483" s="2">
        <v>0</v>
      </c>
      <c r="AT483" s="16"/>
      <c r="AU483" s="18">
        <f t="shared" si="54"/>
        <v>0</v>
      </c>
      <c r="AV483" s="15">
        <v>0</v>
      </c>
      <c r="AW483" s="2">
        <v>0</v>
      </c>
      <c r="AX483" s="2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E483" s="2">
        <v>0</v>
      </c>
      <c r="BF483" s="2">
        <v>0</v>
      </c>
      <c r="BG483" s="16"/>
      <c r="BH483" s="18">
        <f t="shared" si="55"/>
        <v>0</v>
      </c>
      <c r="BI483" s="15">
        <v>0</v>
      </c>
      <c r="BJ483" s="2">
        <v>0</v>
      </c>
      <c r="BK483" s="2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R483" s="2">
        <v>0</v>
      </c>
      <c r="BS483" s="2">
        <v>0</v>
      </c>
      <c r="BT483" s="16"/>
      <c r="BU483" s="18">
        <f t="shared" si="56"/>
        <v>0</v>
      </c>
      <c r="BV483" s="15">
        <v>0</v>
      </c>
      <c r="BW483" s="2">
        <v>0</v>
      </c>
      <c r="BX483" s="2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E483" s="2">
        <v>0</v>
      </c>
      <c r="CF483" s="2">
        <v>0</v>
      </c>
      <c r="CG483" s="16"/>
      <c r="CH483" s="18">
        <f t="shared" si="57"/>
        <v>0</v>
      </c>
      <c r="CI483" s="15">
        <v>0</v>
      </c>
      <c r="CJ483" s="2">
        <v>0</v>
      </c>
      <c r="CK483" s="2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Q483" s="2">
        <v>0</v>
      </c>
      <c r="CR483" s="2">
        <v>0</v>
      </c>
      <c r="CS483" s="2">
        <v>0</v>
      </c>
      <c r="CT483" s="16"/>
      <c r="CU483" s="18">
        <f t="shared" si="58"/>
        <v>0</v>
      </c>
    </row>
    <row r="484" spans="1:99" ht="13.05" customHeight="1" x14ac:dyDescent="0.2">
      <c r="A484" s="47" t="s">
        <v>6</v>
      </c>
      <c r="B484" s="47" t="s">
        <v>7</v>
      </c>
      <c r="C484" s="47" t="s">
        <v>561</v>
      </c>
      <c r="D484" s="47" t="s">
        <v>561</v>
      </c>
      <c r="E484" s="48" t="s">
        <v>558</v>
      </c>
      <c r="F484" s="88">
        <v>10736</v>
      </c>
      <c r="G484" s="51" t="s">
        <v>550</v>
      </c>
      <c r="H484" s="43">
        <v>0</v>
      </c>
      <c r="I484" s="15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16"/>
      <c r="U484" s="18">
        <f t="shared" si="52"/>
        <v>0</v>
      </c>
      <c r="V484" s="15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F484" s="2">
        <v>0</v>
      </c>
      <c r="AG484" s="16"/>
      <c r="AH484" s="18">
        <f t="shared" si="53"/>
        <v>0</v>
      </c>
      <c r="AI484" s="15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R484" s="2">
        <v>0</v>
      </c>
      <c r="AS484" s="2">
        <v>0</v>
      </c>
      <c r="AT484" s="16"/>
      <c r="AU484" s="18">
        <f t="shared" si="54"/>
        <v>0</v>
      </c>
      <c r="AV484" s="15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E484" s="2">
        <v>0</v>
      </c>
      <c r="BF484" s="2">
        <v>0</v>
      </c>
      <c r="BG484" s="16"/>
      <c r="BH484" s="18">
        <f t="shared" si="55"/>
        <v>0</v>
      </c>
      <c r="BI484" s="15">
        <v>0</v>
      </c>
      <c r="BJ484" s="2">
        <v>0</v>
      </c>
      <c r="BK484" s="2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Q484" s="2">
        <v>0</v>
      </c>
      <c r="BR484" s="2">
        <v>0</v>
      </c>
      <c r="BS484" s="2">
        <v>0</v>
      </c>
      <c r="BT484" s="16"/>
      <c r="BU484" s="18">
        <f t="shared" si="56"/>
        <v>0</v>
      </c>
      <c r="BV484" s="15">
        <v>0</v>
      </c>
      <c r="BW484" s="2">
        <v>0</v>
      </c>
      <c r="BX484" s="2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E484" s="2">
        <v>0</v>
      </c>
      <c r="CF484" s="2">
        <v>0</v>
      </c>
      <c r="CG484" s="16"/>
      <c r="CH484" s="18">
        <f t="shared" si="57"/>
        <v>0</v>
      </c>
      <c r="CI484" s="15">
        <v>0</v>
      </c>
      <c r="CJ484" s="2">
        <v>0</v>
      </c>
      <c r="CK484" s="2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Q484" s="2">
        <v>0</v>
      </c>
      <c r="CR484" s="2">
        <v>0</v>
      </c>
      <c r="CS484" s="2">
        <v>0</v>
      </c>
      <c r="CT484" s="16"/>
      <c r="CU484" s="18">
        <f t="shared" si="58"/>
        <v>0</v>
      </c>
    </row>
    <row r="485" spans="1:99" ht="13.05" customHeight="1" x14ac:dyDescent="0.2">
      <c r="A485" s="47" t="s">
        <v>6</v>
      </c>
      <c r="B485" s="47" t="s">
        <v>7</v>
      </c>
      <c r="C485" s="47" t="s">
        <v>560</v>
      </c>
      <c r="D485" s="47" t="s">
        <v>560</v>
      </c>
      <c r="E485" s="48" t="s">
        <v>556</v>
      </c>
      <c r="F485" s="88">
        <v>14320</v>
      </c>
      <c r="G485" s="51" t="s">
        <v>551</v>
      </c>
      <c r="H485" s="43">
        <v>0</v>
      </c>
      <c r="I485" s="15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16"/>
      <c r="U485" s="18">
        <f t="shared" si="52"/>
        <v>0</v>
      </c>
      <c r="V485" s="15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E485" s="2">
        <v>0</v>
      </c>
      <c r="AF485" s="2">
        <v>0</v>
      </c>
      <c r="AG485" s="16"/>
      <c r="AH485" s="18">
        <f t="shared" si="53"/>
        <v>0</v>
      </c>
      <c r="AI485" s="15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R485" s="2">
        <v>0</v>
      </c>
      <c r="AS485" s="2">
        <v>0</v>
      </c>
      <c r="AT485" s="16"/>
      <c r="AU485" s="18">
        <f t="shared" si="54"/>
        <v>0</v>
      </c>
      <c r="AV485" s="15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E485" s="2">
        <v>0</v>
      </c>
      <c r="BF485" s="2">
        <v>0</v>
      </c>
      <c r="BG485" s="16"/>
      <c r="BH485" s="18">
        <f t="shared" si="55"/>
        <v>0</v>
      </c>
      <c r="BI485" s="15">
        <v>0</v>
      </c>
      <c r="BJ485" s="2">
        <v>0</v>
      </c>
      <c r="BK485" s="2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Q485" s="2">
        <v>0</v>
      </c>
      <c r="BR485" s="2">
        <v>0</v>
      </c>
      <c r="BS485" s="2">
        <v>0</v>
      </c>
      <c r="BT485" s="16"/>
      <c r="BU485" s="18">
        <f t="shared" si="56"/>
        <v>0</v>
      </c>
      <c r="BV485" s="15">
        <v>0</v>
      </c>
      <c r="BW485" s="2">
        <v>0</v>
      </c>
      <c r="BX485" s="2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D485" s="2">
        <v>0</v>
      </c>
      <c r="CE485" s="2">
        <v>0</v>
      </c>
      <c r="CF485" s="2">
        <v>0</v>
      </c>
      <c r="CG485" s="16"/>
      <c r="CH485" s="18">
        <f t="shared" si="57"/>
        <v>0</v>
      </c>
      <c r="CI485" s="15">
        <v>0</v>
      </c>
      <c r="CJ485" s="2">
        <v>0</v>
      </c>
      <c r="CK485" s="2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Q485" s="2">
        <v>0</v>
      </c>
      <c r="CR485" s="2">
        <v>0</v>
      </c>
      <c r="CS485" s="2">
        <v>0</v>
      </c>
      <c r="CT485" s="16"/>
      <c r="CU485" s="18">
        <f t="shared" si="58"/>
        <v>0</v>
      </c>
    </row>
    <row r="486" spans="1:99" ht="13.05" customHeight="1" x14ac:dyDescent="0.2">
      <c r="A486" s="47" t="s">
        <v>6</v>
      </c>
      <c r="B486" s="47" t="s">
        <v>18</v>
      </c>
      <c r="C486" s="47" t="s">
        <v>19</v>
      </c>
      <c r="D486" s="47" t="s">
        <v>20</v>
      </c>
      <c r="E486" s="48" t="s">
        <v>33</v>
      </c>
      <c r="F486" s="88">
        <v>32394</v>
      </c>
      <c r="G486" s="51" t="s">
        <v>565</v>
      </c>
      <c r="H486" s="43">
        <v>0</v>
      </c>
      <c r="I486" s="15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16"/>
      <c r="U486" s="18">
        <f>SUM(I981:T981)</f>
        <v>0</v>
      </c>
      <c r="V486" s="15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F486" s="2">
        <v>0</v>
      </c>
      <c r="AG486" s="16"/>
      <c r="AH486" s="18">
        <f>SUM(V981:AG981)</f>
        <v>0</v>
      </c>
      <c r="AI486" s="15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R486" s="2">
        <v>0</v>
      </c>
      <c r="AS486" s="2">
        <v>0</v>
      </c>
      <c r="AT486" s="16"/>
      <c r="AU486" s="18">
        <f>SUM(AI981:AT981)</f>
        <v>0</v>
      </c>
      <c r="AV486" s="15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E486" s="2">
        <v>0</v>
      </c>
      <c r="BF486" s="2">
        <v>0</v>
      </c>
      <c r="BG486" s="16"/>
      <c r="BH486" s="18">
        <f>SUM(AV981:BG981)</f>
        <v>0</v>
      </c>
      <c r="BI486" s="15">
        <v>0</v>
      </c>
      <c r="BJ486" s="2">
        <v>0</v>
      </c>
      <c r="BK486" s="2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R486" s="2">
        <v>0</v>
      </c>
      <c r="BS486" s="2">
        <v>0</v>
      </c>
      <c r="BT486" s="16"/>
      <c r="BU486" s="18">
        <f>SUM(BI981:BT981)</f>
        <v>0</v>
      </c>
      <c r="BV486" s="15">
        <v>0</v>
      </c>
      <c r="BW486" s="2">
        <v>0</v>
      </c>
      <c r="BX486" s="2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D486" s="2">
        <v>0</v>
      </c>
      <c r="CE486" s="2">
        <v>0</v>
      </c>
      <c r="CF486" s="2">
        <v>0</v>
      </c>
      <c r="CG486" s="16"/>
      <c r="CH486" s="18">
        <f>SUM(BV981:CG981)</f>
        <v>0</v>
      </c>
      <c r="CI486" s="15">
        <v>0</v>
      </c>
      <c r="CJ486" s="2">
        <v>0</v>
      </c>
      <c r="CK486" s="2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Q486" s="2">
        <v>0</v>
      </c>
      <c r="CR486" s="2">
        <v>0</v>
      </c>
      <c r="CS486" s="2">
        <v>0</v>
      </c>
      <c r="CT486" s="16"/>
      <c r="CU486" s="18">
        <f>SUM(CI981:CT981)</f>
        <v>0</v>
      </c>
    </row>
    <row r="487" spans="1:99" ht="13.05" customHeight="1" x14ac:dyDescent="0.2">
      <c r="A487" s="47" t="s">
        <v>205</v>
      </c>
      <c r="B487" s="47" t="s">
        <v>206</v>
      </c>
      <c r="C487" s="47" t="s">
        <v>205</v>
      </c>
      <c r="D487" s="47" t="s">
        <v>206</v>
      </c>
      <c r="E487" s="48" t="s">
        <v>33</v>
      </c>
      <c r="F487" s="88">
        <v>32283</v>
      </c>
      <c r="G487" s="51" t="s">
        <v>587</v>
      </c>
      <c r="H487" s="43">
        <v>0</v>
      </c>
      <c r="I487" s="15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16"/>
      <c r="U487" s="18">
        <f t="shared" ref="U487:U499" si="59">SUM(I487:T487)</f>
        <v>0</v>
      </c>
      <c r="V487" s="15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F487" s="2">
        <v>0</v>
      </c>
      <c r="AG487" s="16"/>
      <c r="AH487" s="18">
        <f t="shared" ref="AH487:AH489" si="60">SUM(V487:AG487)</f>
        <v>0</v>
      </c>
      <c r="AI487" s="15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R487" s="2">
        <v>0</v>
      </c>
      <c r="AS487" s="2">
        <v>0</v>
      </c>
      <c r="AT487" s="16"/>
      <c r="AU487" s="18">
        <f t="shared" ref="AU487:AU489" si="61">SUM(AI487:AT487)</f>
        <v>0</v>
      </c>
      <c r="AV487" s="15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E487" s="2">
        <v>0</v>
      </c>
      <c r="BF487" s="2">
        <v>0</v>
      </c>
      <c r="BG487" s="16"/>
      <c r="BH487" s="18">
        <f t="shared" ref="BH487:BH489" si="62">SUM(AV487:BG487)</f>
        <v>0</v>
      </c>
      <c r="BI487" s="15">
        <v>0</v>
      </c>
      <c r="BJ487" s="2">
        <v>0</v>
      </c>
      <c r="BK487" s="2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R487" s="2">
        <v>0</v>
      </c>
      <c r="BS487" s="2">
        <v>0</v>
      </c>
      <c r="BT487" s="16"/>
      <c r="BU487" s="18">
        <f t="shared" ref="BU487:BU489" si="63">SUM(BI487:BT487)</f>
        <v>0</v>
      </c>
      <c r="BV487" s="15">
        <v>0</v>
      </c>
      <c r="BW487" s="2">
        <v>0</v>
      </c>
      <c r="BX487" s="2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E487" s="2">
        <v>0</v>
      </c>
      <c r="CF487" s="2">
        <v>0</v>
      </c>
      <c r="CG487" s="16"/>
      <c r="CH487" s="18">
        <f t="shared" ref="CH487:CH489" si="64">SUM(BV487:CG487)</f>
        <v>0</v>
      </c>
      <c r="CI487" s="15">
        <v>0</v>
      </c>
      <c r="CJ487" s="2">
        <v>0</v>
      </c>
      <c r="CK487" s="2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R487" s="2">
        <v>0</v>
      </c>
      <c r="CS487" s="2">
        <v>0</v>
      </c>
      <c r="CT487" s="16"/>
      <c r="CU487" s="18">
        <f t="shared" ref="CU487:CU489" si="65">SUM(CI487:CT487)</f>
        <v>0</v>
      </c>
    </row>
    <row r="488" spans="1:99" ht="13.05" customHeight="1" x14ac:dyDescent="0.2">
      <c r="A488" s="47" t="s">
        <v>6</v>
      </c>
      <c r="B488" s="47" t="s">
        <v>48</v>
      </c>
      <c r="C488" s="47" t="s">
        <v>25</v>
      </c>
      <c r="D488" s="47" t="s">
        <v>49</v>
      </c>
      <c r="E488" s="48" t="s">
        <v>40</v>
      </c>
      <c r="F488" s="88">
        <v>32416</v>
      </c>
      <c r="G488" s="51" t="s">
        <v>588</v>
      </c>
      <c r="H488" s="43">
        <v>0</v>
      </c>
      <c r="I488" s="15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16"/>
      <c r="U488" s="18">
        <f t="shared" si="59"/>
        <v>0</v>
      </c>
      <c r="V488" s="15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F488" s="2">
        <v>0</v>
      </c>
      <c r="AG488" s="16"/>
      <c r="AH488" s="18">
        <f t="shared" si="60"/>
        <v>0</v>
      </c>
      <c r="AI488" s="15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  <c r="AQ488" s="2">
        <v>0</v>
      </c>
      <c r="AR488" s="2">
        <v>0</v>
      </c>
      <c r="AS488" s="2">
        <v>0</v>
      </c>
      <c r="AT488" s="16"/>
      <c r="AU488" s="18">
        <f t="shared" si="61"/>
        <v>0</v>
      </c>
      <c r="AV488" s="15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E488" s="2">
        <v>0</v>
      </c>
      <c r="BF488" s="2">
        <v>0</v>
      </c>
      <c r="BG488" s="16"/>
      <c r="BH488" s="18">
        <f t="shared" si="62"/>
        <v>0</v>
      </c>
      <c r="BI488" s="15">
        <v>0</v>
      </c>
      <c r="BJ488" s="2">
        <v>0</v>
      </c>
      <c r="BK488" s="2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Q488" s="2">
        <v>0</v>
      </c>
      <c r="BR488" s="2">
        <v>0</v>
      </c>
      <c r="BS488" s="2">
        <v>0</v>
      </c>
      <c r="BT488" s="16"/>
      <c r="BU488" s="18">
        <f t="shared" si="63"/>
        <v>0</v>
      </c>
      <c r="BV488" s="15">
        <v>0</v>
      </c>
      <c r="BW488" s="2">
        <v>0</v>
      </c>
      <c r="BX488" s="2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E488" s="2">
        <v>0</v>
      </c>
      <c r="CF488" s="2">
        <v>0</v>
      </c>
      <c r="CG488" s="16"/>
      <c r="CH488" s="18">
        <f t="shared" si="64"/>
        <v>0</v>
      </c>
      <c r="CI488" s="15">
        <v>0</v>
      </c>
      <c r="CJ488" s="2">
        <v>0</v>
      </c>
      <c r="CK488" s="2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R488" s="2">
        <v>0</v>
      </c>
      <c r="CS488" s="2">
        <v>0</v>
      </c>
      <c r="CT488" s="16"/>
      <c r="CU488" s="18">
        <f t="shared" si="65"/>
        <v>0</v>
      </c>
    </row>
    <row r="489" spans="1:99" ht="13.05" customHeight="1" x14ac:dyDescent="0.2">
      <c r="A489" s="47" t="s">
        <v>15</v>
      </c>
      <c r="B489" s="47" t="s">
        <v>16</v>
      </c>
      <c r="C489" s="47" t="s">
        <v>15</v>
      </c>
      <c r="D489" s="47" t="s">
        <v>449</v>
      </c>
      <c r="E489" s="48" t="s">
        <v>33</v>
      </c>
      <c r="F489" s="88">
        <v>32291</v>
      </c>
      <c r="G489" s="51" t="s">
        <v>589</v>
      </c>
      <c r="H489" s="43">
        <v>0</v>
      </c>
      <c r="I489" s="15">
        <v>0</v>
      </c>
      <c r="J489" s="2">
        <v>0</v>
      </c>
      <c r="K489" s="2">
        <v>11</v>
      </c>
      <c r="L489" s="2">
        <v>0</v>
      </c>
      <c r="M489" s="2">
        <v>5</v>
      </c>
      <c r="N489" s="2">
        <v>12</v>
      </c>
      <c r="O489" s="2">
        <v>5</v>
      </c>
      <c r="P489" s="2">
        <v>0</v>
      </c>
      <c r="Q489" s="2">
        <v>1</v>
      </c>
      <c r="R489" s="2">
        <v>99</v>
      </c>
      <c r="S489" s="2">
        <v>61</v>
      </c>
      <c r="T489" s="16"/>
      <c r="U489" s="18">
        <f t="shared" si="59"/>
        <v>194</v>
      </c>
      <c r="V489" s="15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0</v>
      </c>
      <c r="AF489" s="2">
        <v>0</v>
      </c>
      <c r="AG489" s="16"/>
      <c r="AH489" s="18">
        <f t="shared" si="60"/>
        <v>0</v>
      </c>
      <c r="AI489" s="15">
        <v>0</v>
      </c>
      <c r="AJ489" s="2">
        <v>0</v>
      </c>
      <c r="AK489" s="2">
        <v>9</v>
      </c>
      <c r="AL489" s="2">
        <v>0</v>
      </c>
      <c r="AM489" s="2">
        <v>5</v>
      </c>
      <c r="AN489" s="2">
        <v>11</v>
      </c>
      <c r="AO489" s="2">
        <v>4</v>
      </c>
      <c r="AP489" s="2">
        <v>0</v>
      </c>
      <c r="AQ489" s="2">
        <v>1</v>
      </c>
      <c r="AR489" s="2">
        <v>71</v>
      </c>
      <c r="AS489" s="2">
        <v>52</v>
      </c>
      <c r="AT489" s="16"/>
      <c r="AU489" s="18">
        <f t="shared" si="61"/>
        <v>153</v>
      </c>
      <c r="AV489" s="15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E489" s="2">
        <v>0</v>
      </c>
      <c r="BF489" s="2">
        <v>0</v>
      </c>
      <c r="BG489" s="16"/>
      <c r="BH489" s="18">
        <f t="shared" si="62"/>
        <v>0</v>
      </c>
      <c r="BI489" s="15">
        <v>0</v>
      </c>
      <c r="BJ489" s="2">
        <v>0</v>
      </c>
      <c r="BK489" s="2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R489" s="2">
        <v>0</v>
      </c>
      <c r="BS489" s="2">
        <v>0</v>
      </c>
      <c r="BT489" s="16"/>
      <c r="BU489" s="18">
        <f t="shared" si="63"/>
        <v>0</v>
      </c>
      <c r="BV489" s="15">
        <v>0</v>
      </c>
      <c r="BW489" s="2">
        <v>0</v>
      </c>
      <c r="BX489" s="2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E489" s="2">
        <v>0</v>
      </c>
      <c r="CF489" s="2">
        <v>0</v>
      </c>
      <c r="CG489" s="16"/>
      <c r="CH489" s="18">
        <f t="shared" si="64"/>
        <v>0</v>
      </c>
      <c r="CI489" s="15">
        <v>0</v>
      </c>
      <c r="CJ489" s="2">
        <v>0</v>
      </c>
      <c r="CK489" s="2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Q489" s="2">
        <v>0</v>
      </c>
      <c r="CR489" s="2">
        <v>0</v>
      </c>
      <c r="CS489" s="2">
        <v>0</v>
      </c>
      <c r="CT489" s="16"/>
      <c r="CU489" s="18">
        <f t="shared" si="65"/>
        <v>0</v>
      </c>
    </row>
    <row r="490" spans="1:99" ht="13.05" customHeight="1" x14ac:dyDescent="0.2">
      <c r="A490" s="47" t="s">
        <v>205</v>
      </c>
      <c r="B490" s="47" t="s">
        <v>206</v>
      </c>
      <c r="C490" s="47" t="s">
        <v>205</v>
      </c>
      <c r="D490" s="47" t="s">
        <v>243</v>
      </c>
      <c r="E490" s="48" t="s">
        <v>40</v>
      </c>
      <c r="F490" s="88">
        <v>32710</v>
      </c>
      <c r="G490" s="51" t="s">
        <v>595</v>
      </c>
      <c r="H490" s="43">
        <v>0</v>
      </c>
      <c r="I490" s="15">
        <v>20</v>
      </c>
      <c r="J490" s="2">
        <v>11</v>
      </c>
      <c r="K490" s="2">
        <v>1</v>
      </c>
      <c r="L490" s="2">
        <v>3</v>
      </c>
      <c r="M490" s="2">
        <v>7</v>
      </c>
      <c r="N490" s="2">
        <v>16</v>
      </c>
      <c r="O490" s="2">
        <v>76</v>
      </c>
      <c r="P490" s="2">
        <v>91</v>
      </c>
      <c r="Q490" s="2">
        <v>77</v>
      </c>
      <c r="R490" s="2">
        <v>44</v>
      </c>
      <c r="S490" s="2">
        <v>34</v>
      </c>
      <c r="T490" s="16"/>
      <c r="U490" s="18">
        <f t="shared" si="59"/>
        <v>380</v>
      </c>
      <c r="V490" s="15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F490" s="2">
        <v>0</v>
      </c>
      <c r="AG490" s="16"/>
      <c r="AH490" s="18">
        <f t="shared" ref="AH490" si="66">SUM(V490:AG490)</f>
        <v>0</v>
      </c>
      <c r="AI490" s="15">
        <v>18</v>
      </c>
      <c r="AJ490" s="2">
        <v>10</v>
      </c>
      <c r="AK490" s="2">
        <v>1</v>
      </c>
      <c r="AL490" s="2">
        <v>2</v>
      </c>
      <c r="AM490" s="2">
        <v>8</v>
      </c>
      <c r="AN490" s="2">
        <v>15</v>
      </c>
      <c r="AO490" s="2">
        <v>76</v>
      </c>
      <c r="AP490" s="2">
        <v>80</v>
      </c>
      <c r="AQ490" s="2">
        <v>59</v>
      </c>
      <c r="AR490" s="2">
        <v>31</v>
      </c>
      <c r="AS490" s="2">
        <v>30</v>
      </c>
      <c r="AT490" s="16"/>
      <c r="AU490" s="18">
        <f t="shared" ref="AU490" si="67">SUM(AI490:AT490)</f>
        <v>330</v>
      </c>
      <c r="AV490" s="15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E490" s="2">
        <v>0</v>
      </c>
      <c r="BF490" s="2">
        <v>0</v>
      </c>
      <c r="BG490" s="16"/>
      <c r="BH490" s="18">
        <f t="shared" ref="BH490" si="68">SUM(AV490:BG490)</f>
        <v>0</v>
      </c>
      <c r="BI490" s="15">
        <v>0</v>
      </c>
      <c r="BJ490" s="2">
        <v>0</v>
      </c>
      <c r="BK490" s="2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R490" s="2">
        <v>0</v>
      </c>
      <c r="BS490" s="2">
        <v>0</v>
      </c>
      <c r="BT490" s="16"/>
      <c r="BU490" s="18">
        <f t="shared" ref="BU490" si="69">SUM(BI490:BT490)</f>
        <v>0</v>
      </c>
      <c r="BV490" s="15">
        <v>0</v>
      </c>
      <c r="BW490" s="2">
        <v>0</v>
      </c>
      <c r="BX490" s="2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E490" s="2">
        <v>0</v>
      </c>
      <c r="CF490" s="2">
        <v>0</v>
      </c>
      <c r="CG490" s="16"/>
      <c r="CH490" s="18">
        <f t="shared" ref="CH490" si="70">SUM(BV490:CG490)</f>
        <v>0</v>
      </c>
      <c r="CI490" s="15">
        <v>0</v>
      </c>
      <c r="CJ490" s="2">
        <v>0</v>
      </c>
      <c r="CK490" s="2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Q490" s="2">
        <v>0</v>
      </c>
      <c r="CR490" s="2">
        <v>0</v>
      </c>
      <c r="CS490" s="2">
        <v>0</v>
      </c>
      <c r="CT490" s="16"/>
      <c r="CU490" s="18">
        <f t="shared" ref="CU490" si="71">SUM(CI490:CT490)</f>
        <v>0</v>
      </c>
    </row>
    <row r="491" spans="1:99" ht="13.05" customHeight="1" x14ac:dyDescent="0.2">
      <c r="A491" s="47" t="s">
        <v>22</v>
      </c>
      <c r="B491" s="47" t="s">
        <v>23</v>
      </c>
      <c r="C491" s="47" t="s">
        <v>22</v>
      </c>
      <c r="D491" s="47" t="s">
        <v>23</v>
      </c>
      <c r="E491" s="48" t="s">
        <v>33</v>
      </c>
      <c r="F491" s="88">
        <v>32367</v>
      </c>
      <c r="G491" s="51" t="s">
        <v>604</v>
      </c>
      <c r="H491" s="43">
        <v>0</v>
      </c>
      <c r="I491" s="15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16"/>
      <c r="U491" s="18">
        <f t="shared" si="59"/>
        <v>0</v>
      </c>
      <c r="V491" s="15">
        <v>0</v>
      </c>
      <c r="W491" s="2">
        <v>0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E491" s="2">
        <v>0</v>
      </c>
      <c r="AF491" s="2">
        <v>0</v>
      </c>
      <c r="AG491" s="16"/>
      <c r="AH491" s="18">
        <f t="shared" ref="AH491:AH499" si="72">SUM(V491:AG491)</f>
        <v>0</v>
      </c>
      <c r="AI491" s="15">
        <v>0</v>
      </c>
      <c r="AJ491" s="2">
        <v>0</v>
      </c>
      <c r="AK491" s="2">
        <v>0</v>
      </c>
      <c r="AL491" s="2">
        <v>0</v>
      </c>
      <c r="AM491" s="2">
        <v>0</v>
      </c>
      <c r="AN491" s="2">
        <v>0</v>
      </c>
      <c r="AO491" s="2">
        <v>0</v>
      </c>
      <c r="AP491" s="2">
        <v>0</v>
      </c>
      <c r="AQ491" s="2">
        <v>0</v>
      </c>
      <c r="AR491" s="2">
        <v>0</v>
      </c>
      <c r="AS491" s="2">
        <v>0</v>
      </c>
      <c r="AT491" s="16"/>
      <c r="AU491" s="18">
        <f t="shared" ref="AU491:AU499" si="73">SUM(AI491:AT491)</f>
        <v>0</v>
      </c>
      <c r="AV491" s="15">
        <v>0</v>
      </c>
      <c r="AW491" s="2">
        <v>0</v>
      </c>
      <c r="AX491" s="2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D491" s="2">
        <v>0</v>
      </c>
      <c r="BE491" s="2">
        <v>0</v>
      </c>
      <c r="BF491" s="2">
        <v>0</v>
      </c>
      <c r="BG491" s="16"/>
      <c r="BH491" s="18">
        <f t="shared" ref="BH491:BH499" si="74">SUM(AV491:BG491)</f>
        <v>0</v>
      </c>
      <c r="BI491" s="15">
        <v>0</v>
      </c>
      <c r="BJ491" s="2">
        <v>0</v>
      </c>
      <c r="BK491" s="2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Q491" s="2">
        <v>0</v>
      </c>
      <c r="BR491" s="2">
        <v>0</v>
      </c>
      <c r="BS491" s="2">
        <v>0</v>
      </c>
      <c r="BT491" s="16"/>
      <c r="BU491" s="18">
        <f t="shared" ref="BU491:BU499" si="75">SUM(BI491:BT491)</f>
        <v>0</v>
      </c>
      <c r="BV491" s="15">
        <v>0</v>
      </c>
      <c r="BW491" s="2">
        <v>0</v>
      </c>
      <c r="BX491" s="2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D491" s="2">
        <v>0</v>
      </c>
      <c r="CE491" s="2">
        <v>0</v>
      </c>
      <c r="CF491" s="2">
        <v>0</v>
      </c>
      <c r="CG491" s="16"/>
      <c r="CH491" s="18">
        <f t="shared" ref="CH491:CH499" si="76">SUM(BV491:CG491)</f>
        <v>0</v>
      </c>
      <c r="CI491" s="15">
        <v>0</v>
      </c>
      <c r="CJ491" s="2">
        <v>0</v>
      </c>
      <c r="CK491" s="2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Q491" s="2">
        <v>0</v>
      </c>
      <c r="CR491" s="2">
        <v>0</v>
      </c>
      <c r="CS491" s="2">
        <v>0</v>
      </c>
      <c r="CT491" s="16"/>
      <c r="CU491" s="18">
        <f t="shared" ref="CU491:CU499" si="77">SUM(CI491:CT491)</f>
        <v>0</v>
      </c>
    </row>
    <row r="492" spans="1:99" ht="13.05" customHeight="1" x14ac:dyDescent="0.2">
      <c r="A492" s="47" t="s">
        <v>22</v>
      </c>
      <c r="B492" s="47" t="s">
        <v>23</v>
      </c>
      <c r="C492" s="47" t="s">
        <v>22</v>
      </c>
      <c r="D492" s="47" t="s">
        <v>23</v>
      </c>
      <c r="E492" s="48" t="s">
        <v>33</v>
      </c>
      <c r="F492" s="88">
        <v>32534</v>
      </c>
      <c r="G492" s="51" t="s">
        <v>605</v>
      </c>
      <c r="H492" s="43">
        <v>0</v>
      </c>
      <c r="I492" s="15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16"/>
      <c r="U492" s="18">
        <f t="shared" si="59"/>
        <v>0</v>
      </c>
      <c r="V492" s="15">
        <v>0</v>
      </c>
      <c r="W492" s="2">
        <v>0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F492" s="2">
        <v>0</v>
      </c>
      <c r="AG492" s="16"/>
      <c r="AH492" s="18">
        <f t="shared" si="72"/>
        <v>0</v>
      </c>
      <c r="AI492" s="15">
        <v>0</v>
      </c>
      <c r="AJ492" s="2">
        <v>0</v>
      </c>
      <c r="AK492" s="2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Q492" s="2">
        <v>0</v>
      </c>
      <c r="AR492" s="2">
        <v>0</v>
      </c>
      <c r="AS492" s="2">
        <v>0</v>
      </c>
      <c r="AT492" s="16"/>
      <c r="AU492" s="18">
        <f t="shared" si="73"/>
        <v>0</v>
      </c>
      <c r="AV492" s="15">
        <v>0</v>
      </c>
      <c r="AW492" s="2">
        <v>0</v>
      </c>
      <c r="AX492" s="2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D492" s="2">
        <v>0</v>
      </c>
      <c r="BE492" s="2">
        <v>0</v>
      </c>
      <c r="BF492" s="2">
        <v>0</v>
      </c>
      <c r="BG492" s="16"/>
      <c r="BH492" s="18">
        <f t="shared" si="74"/>
        <v>0</v>
      </c>
      <c r="BI492" s="15">
        <v>0</v>
      </c>
      <c r="BJ492" s="2">
        <v>0</v>
      </c>
      <c r="BK492" s="2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Q492" s="2">
        <v>0</v>
      </c>
      <c r="BR492" s="2">
        <v>0</v>
      </c>
      <c r="BS492" s="2">
        <v>0</v>
      </c>
      <c r="BT492" s="16"/>
      <c r="BU492" s="18">
        <f t="shared" si="75"/>
        <v>0</v>
      </c>
      <c r="BV492" s="15">
        <v>0</v>
      </c>
      <c r="BW492" s="2">
        <v>0</v>
      </c>
      <c r="BX492" s="2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D492" s="2">
        <v>0</v>
      </c>
      <c r="CE492" s="2">
        <v>0</v>
      </c>
      <c r="CF492" s="2">
        <v>0</v>
      </c>
      <c r="CG492" s="16"/>
      <c r="CH492" s="18">
        <f t="shared" si="76"/>
        <v>0</v>
      </c>
      <c r="CI492" s="15">
        <v>0</v>
      </c>
      <c r="CJ492" s="2">
        <v>0</v>
      </c>
      <c r="CK492" s="2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Q492" s="2">
        <v>0</v>
      </c>
      <c r="CR492" s="2">
        <v>0</v>
      </c>
      <c r="CS492" s="2">
        <v>0</v>
      </c>
      <c r="CT492" s="16"/>
      <c r="CU492" s="18">
        <f t="shared" si="77"/>
        <v>0</v>
      </c>
    </row>
    <row r="493" spans="1:99" ht="13.05" customHeight="1" x14ac:dyDescent="0.2">
      <c r="A493" s="47" t="s">
        <v>22</v>
      </c>
      <c r="B493" s="47" t="s">
        <v>23</v>
      </c>
      <c r="C493" s="47" t="s">
        <v>22</v>
      </c>
      <c r="D493" s="47" t="s">
        <v>23</v>
      </c>
      <c r="E493" s="48" t="s">
        <v>33</v>
      </c>
      <c r="F493" s="88">
        <v>32646</v>
      </c>
      <c r="G493" s="51" t="s">
        <v>606</v>
      </c>
      <c r="H493" s="43">
        <v>0</v>
      </c>
      <c r="I493" s="15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16"/>
      <c r="U493" s="18">
        <f t="shared" si="59"/>
        <v>0</v>
      </c>
      <c r="V493" s="15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E493" s="2">
        <v>0</v>
      </c>
      <c r="AF493" s="2">
        <v>0</v>
      </c>
      <c r="AG493" s="16"/>
      <c r="AH493" s="18">
        <f t="shared" si="72"/>
        <v>0</v>
      </c>
      <c r="AI493" s="15">
        <v>0</v>
      </c>
      <c r="AJ493" s="2">
        <v>0</v>
      </c>
      <c r="AK493" s="2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R493" s="2">
        <v>0</v>
      </c>
      <c r="AS493" s="2">
        <v>0</v>
      </c>
      <c r="AT493" s="16"/>
      <c r="AU493" s="18">
        <f t="shared" si="73"/>
        <v>0</v>
      </c>
      <c r="AV493" s="15">
        <v>0</v>
      </c>
      <c r="AW493" s="2">
        <v>0</v>
      </c>
      <c r="AX493" s="2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E493" s="2">
        <v>0</v>
      </c>
      <c r="BF493" s="2">
        <v>0</v>
      </c>
      <c r="BG493" s="16"/>
      <c r="BH493" s="18">
        <f t="shared" si="74"/>
        <v>0</v>
      </c>
      <c r="BI493" s="15">
        <v>0</v>
      </c>
      <c r="BJ493" s="2">
        <v>0</v>
      </c>
      <c r="BK493" s="2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Q493" s="2">
        <v>0</v>
      </c>
      <c r="BR493" s="2">
        <v>0</v>
      </c>
      <c r="BS493" s="2">
        <v>0</v>
      </c>
      <c r="BT493" s="16"/>
      <c r="BU493" s="18">
        <f t="shared" si="75"/>
        <v>0</v>
      </c>
      <c r="BV493" s="15">
        <v>0</v>
      </c>
      <c r="BW493" s="2">
        <v>0</v>
      </c>
      <c r="BX493" s="2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D493" s="2">
        <v>0</v>
      </c>
      <c r="CE493" s="2">
        <v>0</v>
      </c>
      <c r="CF493" s="2">
        <v>0</v>
      </c>
      <c r="CG493" s="16"/>
      <c r="CH493" s="18">
        <f t="shared" si="76"/>
        <v>0</v>
      </c>
      <c r="CI493" s="15">
        <v>0</v>
      </c>
      <c r="CJ493" s="2">
        <v>0</v>
      </c>
      <c r="CK493" s="2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Q493" s="2">
        <v>0</v>
      </c>
      <c r="CR493" s="2">
        <v>0</v>
      </c>
      <c r="CS493" s="2">
        <v>0</v>
      </c>
      <c r="CT493" s="16"/>
      <c r="CU493" s="18">
        <f t="shared" si="77"/>
        <v>0</v>
      </c>
    </row>
    <row r="494" spans="1:99" ht="13.05" customHeight="1" x14ac:dyDescent="0.2">
      <c r="A494" s="47" t="s">
        <v>22</v>
      </c>
      <c r="B494" s="47" t="s">
        <v>23</v>
      </c>
      <c r="C494" s="47" t="s">
        <v>22</v>
      </c>
      <c r="D494" s="47" t="s">
        <v>23</v>
      </c>
      <c r="E494" s="48" t="s">
        <v>33</v>
      </c>
      <c r="F494" s="88">
        <v>32517</v>
      </c>
      <c r="G494" s="51" t="s">
        <v>607</v>
      </c>
      <c r="H494" s="43">
        <v>0</v>
      </c>
      <c r="I494" s="15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16"/>
      <c r="U494" s="18">
        <f t="shared" si="59"/>
        <v>0</v>
      </c>
      <c r="V494" s="15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E494" s="2">
        <v>0</v>
      </c>
      <c r="AF494" s="2">
        <v>0</v>
      </c>
      <c r="AG494" s="16"/>
      <c r="AH494" s="18">
        <f t="shared" si="72"/>
        <v>0</v>
      </c>
      <c r="AI494" s="15">
        <v>0</v>
      </c>
      <c r="AJ494" s="2">
        <v>0</v>
      </c>
      <c r="AK494" s="2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R494" s="2">
        <v>0</v>
      </c>
      <c r="AS494" s="2">
        <v>0</v>
      </c>
      <c r="AT494" s="16"/>
      <c r="AU494" s="18">
        <f t="shared" si="73"/>
        <v>0</v>
      </c>
      <c r="AV494" s="15">
        <v>0</v>
      </c>
      <c r="AW494" s="2">
        <v>0</v>
      </c>
      <c r="AX494" s="2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E494" s="2">
        <v>0</v>
      </c>
      <c r="BF494" s="2">
        <v>0</v>
      </c>
      <c r="BG494" s="16"/>
      <c r="BH494" s="18">
        <f t="shared" si="74"/>
        <v>0</v>
      </c>
      <c r="BI494" s="15">
        <v>0</v>
      </c>
      <c r="BJ494" s="2">
        <v>0</v>
      </c>
      <c r="BK494" s="2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Q494" s="2">
        <v>0</v>
      </c>
      <c r="BR494" s="2">
        <v>0</v>
      </c>
      <c r="BS494" s="2">
        <v>0</v>
      </c>
      <c r="BT494" s="16"/>
      <c r="BU494" s="18">
        <f t="shared" si="75"/>
        <v>0</v>
      </c>
      <c r="BV494" s="15">
        <v>0</v>
      </c>
      <c r="BW494" s="2">
        <v>0</v>
      </c>
      <c r="BX494" s="2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D494" s="2">
        <v>0</v>
      </c>
      <c r="CE494" s="2">
        <v>0</v>
      </c>
      <c r="CF494" s="2">
        <v>0</v>
      </c>
      <c r="CG494" s="16"/>
      <c r="CH494" s="18">
        <f t="shared" si="76"/>
        <v>0</v>
      </c>
      <c r="CI494" s="15">
        <v>0</v>
      </c>
      <c r="CJ494" s="2">
        <v>0</v>
      </c>
      <c r="CK494" s="2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Q494" s="2">
        <v>0</v>
      </c>
      <c r="CR494" s="2">
        <v>0</v>
      </c>
      <c r="CS494" s="2">
        <v>0</v>
      </c>
      <c r="CT494" s="16"/>
      <c r="CU494" s="18">
        <f t="shared" si="77"/>
        <v>0</v>
      </c>
    </row>
    <row r="495" spans="1:99" ht="13.05" customHeight="1" x14ac:dyDescent="0.2">
      <c r="A495" s="47" t="s">
        <v>205</v>
      </c>
      <c r="B495" s="47" t="s">
        <v>206</v>
      </c>
      <c r="C495" s="47" t="s">
        <v>205</v>
      </c>
      <c r="D495" s="47" t="s">
        <v>228</v>
      </c>
      <c r="E495" s="48" t="s">
        <v>33</v>
      </c>
      <c r="F495" s="88">
        <v>32719</v>
      </c>
      <c r="G495" s="51" t="s">
        <v>608</v>
      </c>
      <c r="H495" s="43">
        <v>0</v>
      </c>
      <c r="I495" s="15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16"/>
      <c r="U495" s="18">
        <f t="shared" si="59"/>
        <v>0</v>
      </c>
      <c r="V495" s="15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E495" s="2">
        <v>0</v>
      </c>
      <c r="AF495" s="2">
        <v>0</v>
      </c>
      <c r="AG495" s="16"/>
      <c r="AH495" s="18">
        <f t="shared" si="72"/>
        <v>0</v>
      </c>
      <c r="AI495" s="15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R495" s="2">
        <v>0</v>
      </c>
      <c r="AS495" s="2">
        <v>0</v>
      </c>
      <c r="AT495" s="16"/>
      <c r="AU495" s="18">
        <f t="shared" si="73"/>
        <v>0</v>
      </c>
      <c r="AV495" s="15">
        <v>0</v>
      </c>
      <c r="AW495" s="2">
        <v>0</v>
      </c>
      <c r="AX495" s="2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E495" s="2">
        <v>0</v>
      </c>
      <c r="BF495" s="2">
        <v>0</v>
      </c>
      <c r="BG495" s="16"/>
      <c r="BH495" s="18">
        <f t="shared" si="74"/>
        <v>0</v>
      </c>
      <c r="BI495" s="15">
        <v>0</v>
      </c>
      <c r="BJ495" s="2">
        <v>0</v>
      </c>
      <c r="BK495" s="2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Q495" s="2">
        <v>0</v>
      </c>
      <c r="BR495" s="2">
        <v>0</v>
      </c>
      <c r="BS495" s="2">
        <v>0</v>
      </c>
      <c r="BT495" s="16"/>
      <c r="BU495" s="18">
        <f t="shared" si="75"/>
        <v>0</v>
      </c>
      <c r="BV495" s="15">
        <v>0</v>
      </c>
      <c r="BW495" s="2">
        <v>0</v>
      </c>
      <c r="BX495" s="2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D495" s="2">
        <v>0</v>
      </c>
      <c r="CE495" s="2">
        <v>0</v>
      </c>
      <c r="CF495" s="2">
        <v>0</v>
      </c>
      <c r="CG495" s="16"/>
      <c r="CH495" s="18">
        <f t="shared" si="76"/>
        <v>0</v>
      </c>
      <c r="CI495" s="15">
        <v>0</v>
      </c>
      <c r="CJ495" s="2">
        <v>0</v>
      </c>
      <c r="CK495" s="2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Q495" s="2">
        <v>0</v>
      </c>
      <c r="CR495" s="2">
        <v>0</v>
      </c>
      <c r="CS495" s="2">
        <v>0</v>
      </c>
      <c r="CT495" s="16"/>
      <c r="CU495" s="18">
        <f t="shared" si="77"/>
        <v>0</v>
      </c>
    </row>
    <row r="496" spans="1:99" ht="13.05" customHeight="1" x14ac:dyDescent="0.2">
      <c r="A496" s="47" t="s">
        <v>22</v>
      </c>
      <c r="B496" s="47" t="s">
        <v>23</v>
      </c>
      <c r="C496" s="47" t="s">
        <v>22</v>
      </c>
      <c r="D496" s="47" t="s">
        <v>23</v>
      </c>
      <c r="E496" s="48" t="s">
        <v>33</v>
      </c>
      <c r="F496" s="88">
        <v>32745</v>
      </c>
      <c r="G496" s="51" t="s">
        <v>609</v>
      </c>
      <c r="H496" s="43">
        <v>0</v>
      </c>
      <c r="I496" s="15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16"/>
      <c r="U496" s="18">
        <f t="shared" si="59"/>
        <v>0</v>
      </c>
      <c r="V496" s="15">
        <v>0</v>
      </c>
      <c r="W496" s="2">
        <v>0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E496" s="2">
        <v>0</v>
      </c>
      <c r="AF496" s="2">
        <v>0</v>
      </c>
      <c r="AG496" s="16"/>
      <c r="AH496" s="18">
        <f t="shared" si="72"/>
        <v>0</v>
      </c>
      <c r="AI496" s="15">
        <v>0</v>
      </c>
      <c r="AJ496" s="2">
        <v>0</v>
      </c>
      <c r="AK496" s="2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R496" s="2">
        <v>0</v>
      </c>
      <c r="AS496" s="2">
        <v>0</v>
      </c>
      <c r="AT496" s="16"/>
      <c r="AU496" s="18">
        <f t="shared" si="73"/>
        <v>0</v>
      </c>
      <c r="AV496" s="15">
        <v>0</v>
      </c>
      <c r="AW496" s="2">
        <v>0</v>
      </c>
      <c r="AX496" s="2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E496" s="2">
        <v>0</v>
      </c>
      <c r="BF496" s="2">
        <v>0</v>
      </c>
      <c r="BG496" s="16"/>
      <c r="BH496" s="18">
        <f t="shared" si="74"/>
        <v>0</v>
      </c>
      <c r="BI496" s="15">
        <v>0</v>
      </c>
      <c r="BJ496" s="2">
        <v>0</v>
      </c>
      <c r="BK496" s="2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Q496" s="2">
        <v>0</v>
      </c>
      <c r="BR496" s="2">
        <v>0</v>
      </c>
      <c r="BS496" s="2">
        <v>0</v>
      </c>
      <c r="BT496" s="16"/>
      <c r="BU496" s="18">
        <f t="shared" si="75"/>
        <v>0</v>
      </c>
      <c r="BV496" s="15">
        <v>0</v>
      </c>
      <c r="BW496" s="2">
        <v>0</v>
      </c>
      <c r="BX496" s="2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D496" s="2">
        <v>0</v>
      </c>
      <c r="CE496" s="2">
        <v>0</v>
      </c>
      <c r="CF496" s="2">
        <v>0</v>
      </c>
      <c r="CG496" s="16"/>
      <c r="CH496" s="18">
        <f t="shared" si="76"/>
        <v>0</v>
      </c>
      <c r="CI496" s="15">
        <v>0</v>
      </c>
      <c r="CJ496" s="2">
        <v>0</v>
      </c>
      <c r="CK496" s="2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Q496" s="2">
        <v>0</v>
      </c>
      <c r="CR496" s="2">
        <v>0</v>
      </c>
      <c r="CS496" s="2">
        <v>0</v>
      </c>
      <c r="CT496" s="16"/>
      <c r="CU496" s="18">
        <f t="shared" si="77"/>
        <v>0</v>
      </c>
    </row>
    <row r="497" spans="1:100" ht="13.05" customHeight="1" x14ac:dyDescent="0.2">
      <c r="A497" s="47" t="s">
        <v>205</v>
      </c>
      <c r="B497" s="47" t="s">
        <v>242</v>
      </c>
      <c r="C497" s="47" t="s">
        <v>205</v>
      </c>
      <c r="D497" s="47" t="s">
        <v>243</v>
      </c>
      <c r="E497" s="48" t="s">
        <v>33</v>
      </c>
      <c r="F497" s="88">
        <v>32709</v>
      </c>
      <c r="G497" s="51" t="s">
        <v>610</v>
      </c>
      <c r="H497" s="43">
        <v>0</v>
      </c>
      <c r="I497" s="15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16"/>
      <c r="U497" s="18">
        <f t="shared" si="59"/>
        <v>0</v>
      </c>
      <c r="V497" s="15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F497" s="2">
        <v>0</v>
      </c>
      <c r="AG497" s="16"/>
      <c r="AH497" s="18">
        <f t="shared" si="72"/>
        <v>0</v>
      </c>
      <c r="AI497" s="15">
        <v>0</v>
      </c>
      <c r="AJ497" s="2">
        <v>0</v>
      </c>
      <c r="AK497" s="2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Q497" s="2">
        <v>0</v>
      </c>
      <c r="AR497" s="2">
        <v>0</v>
      </c>
      <c r="AS497" s="2">
        <v>0</v>
      </c>
      <c r="AT497" s="16"/>
      <c r="AU497" s="18">
        <f t="shared" si="73"/>
        <v>0</v>
      </c>
      <c r="AV497" s="15">
        <v>0</v>
      </c>
      <c r="AW497" s="2">
        <v>0</v>
      </c>
      <c r="AX497" s="2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E497" s="2">
        <v>0</v>
      </c>
      <c r="BF497" s="2">
        <v>0</v>
      </c>
      <c r="BG497" s="16"/>
      <c r="BH497" s="18">
        <f t="shared" si="74"/>
        <v>0</v>
      </c>
      <c r="BI497" s="15">
        <v>0</v>
      </c>
      <c r="BJ497" s="2">
        <v>0</v>
      </c>
      <c r="BK497" s="2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Q497" s="2">
        <v>0</v>
      </c>
      <c r="BR497" s="2">
        <v>0</v>
      </c>
      <c r="BS497" s="2">
        <v>0</v>
      </c>
      <c r="BT497" s="16"/>
      <c r="BU497" s="18">
        <f t="shared" si="75"/>
        <v>0</v>
      </c>
      <c r="BV497" s="15">
        <v>0</v>
      </c>
      <c r="BW497" s="2">
        <v>0</v>
      </c>
      <c r="BX497" s="2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D497" s="2">
        <v>0</v>
      </c>
      <c r="CE497" s="2">
        <v>0</v>
      </c>
      <c r="CF497" s="2">
        <v>0</v>
      </c>
      <c r="CG497" s="16"/>
      <c r="CH497" s="18">
        <f t="shared" si="76"/>
        <v>0</v>
      </c>
      <c r="CI497" s="15">
        <v>0</v>
      </c>
      <c r="CJ497" s="2">
        <v>0</v>
      </c>
      <c r="CK497" s="2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Q497" s="2">
        <v>0</v>
      </c>
      <c r="CR497" s="2">
        <v>0</v>
      </c>
      <c r="CS497" s="2">
        <v>0</v>
      </c>
      <c r="CT497" s="16"/>
      <c r="CU497" s="18">
        <f t="shared" si="77"/>
        <v>0</v>
      </c>
    </row>
    <row r="498" spans="1:100" ht="13.05" customHeight="1" x14ac:dyDescent="0.2">
      <c r="A498" s="47" t="s">
        <v>15</v>
      </c>
      <c r="B498" s="47" t="s">
        <v>16</v>
      </c>
      <c r="C498" s="47" t="s">
        <v>15</v>
      </c>
      <c r="D498" s="47" t="s">
        <v>438</v>
      </c>
      <c r="E498" s="48" t="s">
        <v>33</v>
      </c>
      <c r="F498" s="88">
        <v>32465</v>
      </c>
      <c r="G498" s="51" t="s">
        <v>611</v>
      </c>
      <c r="H498" s="43">
        <v>0</v>
      </c>
      <c r="I498" s="15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16"/>
      <c r="U498" s="18">
        <f t="shared" si="59"/>
        <v>0</v>
      </c>
      <c r="V498" s="15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E498" s="2">
        <v>0</v>
      </c>
      <c r="AF498" s="2">
        <v>0</v>
      </c>
      <c r="AG498" s="16"/>
      <c r="AH498" s="18">
        <f t="shared" si="72"/>
        <v>0</v>
      </c>
      <c r="AI498" s="15">
        <v>0</v>
      </c>
      <c r="AJ498" s="2">
        <v>0</v>
      </c>
      <c r="AK498" s="2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R498" s="2">
        <v>0</v>
      </c>
      <c r="AS498" s="2">
        <v>0</v>
      </c>
      <c r="AT498" s="16"/>
      <c r="AU498" s="18">
        <f t="shared" si="73"/>
        <v>0</v>
      </c>
      <c r="AV498" s="15">
        <v>0</v>
      </c>
      <c r="AW498" s="2">
        <v>0</v>
      </c>
      <c r="AX498" s="2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E498" s="2">
        <v>0</v>
      </c>
      <c r="BF498" s="2">
        <v>0</v>
      </c>
      <c r="BG498" s="16"/>
      <c r="BH498" s="18">
        <f t="shared" si="74"/>
        <v>0</v>
      </c>
      <c r="BI498" s="15">
        <v>0</v>
      </c>
      <c r="BJ498" s="2">
        <v>0</v>
      </c>
      <c r="BK498" s="2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Q498" s="2">
        <v>0</v>
      </c>
      <c r="BR498" s="2">
        <v>0</v>
      </c>
      <c r="BS498" s="2">
        <v>0</v>
      </c>
      <c r="BT498" s="16"/>
      <c r="BU498" s="18">
        <f t="shared" si="75"/>
        <v>0</v>
      </c>
      <c r="BV498" s="15">
        <v>0</v>
      </c>
      <c r="BW498" s="2">
        <v>0</v>
      </c>
      <c r="BX498" s="2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D498" s="2">
        <v>0</v>
      </c>
      <c r="CE498" s="2">
        <v>0</v>
      </c>
      <c r="CF498" s="2">
        <v>0</v>
      </c>
      <c r="CG498" s="16"/>
      <c r="CH498" s="18">
        <f t="shared" si="76"/>
        <v>0</v>
      </c>
      <c r="CI498" s="15">
        <v>0</v>
      </c>
      <c r="CJ498" s="2">
        <v>0</v>
      </c>
      <c r="CK498" s="2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Q498" s="2">
        <v>0</v>
      </c>
      <c r="CR498" s="2">
        <v>0</v>
      </c>
      <c r="CS498" s="2">
        <v>0</v>
      </c>
      <c r="CT498" s="16"/>
      <c r="CU498" s="18">
        <f t="shared" si="77"/>
        <v>0</v>
      </c>
    </row>
    <row r="499" spans="1:100" ht="13.05" customHeight="1" x14ac:dyDescent="0.2">
      <c r="A499" s="47" t="s">
        <v>15</v>
      </c>
      <c r="B499" s="47" t="s">
        <v>390</v>
      </c>
      <c r="C499" s="47" t="s">
        <v>15</v>
      </c>
      <c r="D499" s="47" t="s">
        <v>390</v>
      </c>
      <c r="E499" s="48" t="s">
        <v>33</v>
      </c>
      <c r="F499" s="88">
        <v>33095</v>
      </c>
      <c r="G499" s="51" t="s">
        <v>612</v>
      </c>
      <c r="H499" s="43">
        <v>0</v>
      </c>
      <c r="I499" s="15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16"/>
      <c r="U499" s="18">
        <f t="shared" si="59"/>
        <v>0</v>
      </c>
      <c r="V499" s="15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E499" s="2">
        <v>0</v>
      </c>
      <c r="AF499" s="2">
        <v>0</v>
      </c>
      <c r="AG499" s="16"/>
      <c r="AH499" s="18">
        <f t="shared" si="72"/>
        <v>0</v>
      </c>
      <c r="AI499" s="15">
        <v>0</v>
      </c>
      <c r="AJ499" s="2">
        <v>0</v>
      </c>
      <c r="AK499" s="2">
        <v>0</v>
      </c>
      <c r="AL499" s="2">
        <v>0</v>
      </c>
      <c r="AM499" s="2">
        <v>0</v>
      </c>
      <c r="AN499" s="2">
        <v>0</v>
      </c>
      <c r="AO499" s="2">
        <v>0</v>
      </c>
      <c r="AP499" s="2">
        <v>0</v>
      </c>
      <c r="AQ499" s="2">
        <v>0</v>
      </c>
      <c r="AR499" s="2">
        <v>0</v>
      </c>
      <c r="AS499" s="2">
        <v>0</v>
      </c>
      <c r="AT499" s="16"/>
      <c r="AU499" s="18">
        <f t="shared" si="73"/>
        <v>0</v>
      </c>
      <c r="AV499" s="15">
        <v>0</v>
      </c>
      <c r="AW499" s="2">
        <v>0</v>
      </c>
      <c r="AX499" s="2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E499" s="2">
        <v>0</v>
      </c>
      <c r="BF499" s="2">
        <v>0</v>
      </c>
      <c r="BG499" s="16"/>
      <c r="BH499" s="18">
        <f t="shared" si="74"/>
        <v>0</v>
      </c>
      <c r="BI499" s="15">
        <v>0</v>
      </c>
      <c r="BJ499" s="2">
        <v>0</v>
      </c>
      <c r="BK499" s="2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Q499" s="2">
        <v>0</v>
      </c>
      <c r="BR499" s="2">
        <v>0</v>
      </c>
      <c r="BS499" s="2">
        <v>0</v>
      </c>
      <c r="BT499" s="16"/>
      <c r="BU499" s="18">
        <f t="shared" si="75"/>
        <v>0</v>
      </c>
      <c r="BV499" s="15">
        <v>0</v>
      </c>
      <c r="BW499" s="2">
        <v>0</v>
      </c>
      <c r="BX499" s="2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D499" s="2">
        <v>0</v>
      </c>
      <c r="CE499" s="2">
        <v>0</v>
      </c>
      <c r="CF499" s="2">
        <v>0</v>
      </c>
      <c r="CG499" s="16"/>
      <c r="CH499" s="18">
        <f t="shared" si="76"/>
        <v>0</v>
      </c>
      <c r="CI499" s="15">
        <v>0</v>
      </c>
      <c r="CJ499" s="2">
        <v>0</v>
      </c>
      <c r="CK499" s="2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Q499" s="2">
        <v>0</v>
      </c>
      <c r="CR499" s="2">
        <v>0</v>
      </c>
      <c r="CS499" s="2">
        <v>0</v>
      </c>
      <c r="CT499" s="16"/>
      <c r="CU499" s="18">
        <f t="shared" si="77"/>
        <v>0</v>
      </c>
    </row>
    <row r="500" spans="1:100" ht="13.05" customHeight="1" x14ac:dyDescent="0.2">
      <c r="A500" s="47" t="s">
        <v>465</v>
      </c>
      <c r="B500" s="47" t="s">
        <v>511</v>
      </c>
      <c r="C500" s="47" t="s">
        <v>465</v>
      </c>
      <c r="D500" s="47" t="s">
        <v>498</v>
      </c>
      <c r="E500" s="48" t="s">
        <v>33</v>
      </c>
      <c r="F500" s="88">
        <v>33130</v>
      </c>
      <c r="G500" s="51" t="s">
        <v>614</v>
      </c>
      <c r="H500" s="43">
        <v>0</v>
      </c>
      <c r="I500" s="15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16"/>
      <c r="U500" s="18">
        <f t="shared" ref="U500:U502" si="78">SUM(I500:T500)</f>
        <v>0</v>
      </c>
      <c r="V500" s="15">
        <v>0</v>
      </c>
      <c r="W500" s="2">
        <v>0</v>
      </c>
      <c r="X500" s="2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0</v>
      </c>
      <c r="AE500" s="2">
        <v>0</v>
      </c>
      <c r="AF500" s="2">
        <v>0</v>
      </c>
      <c r="AG500" s="16"/>
      <c r="AH500" s="18">
        <f t="shared" ref="AH500:AH502" si="79">SUM(V500:AG500)</f>
        <v>0</v>
      </c>
      <c r="AI500" s="15">
        <v>0</v>
      </c>
      <c r="AJ500" s="2">
        <v>0</v>
      </c>
      <c r="AK500" s="2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Q500" s="2">
        <v>0</v>
      </c>
      <c r="AR500" s="2">
        <v>0</v>
      </c>
      <c r="AS500" s="2">
        <v>0</v>
      </c>
      <c r="AT500" s="16"/>
      <c r="AU500" s="18">
        <f t="shared" ref="AU500:AU502" si="80">SUM(AI500:AT500)</f>
        <v>0</v>
      </c>
      <c r="AV500" s="15">
        <v>0</v>
      </c>
      <c r="AW500" s="2">
        <v>0</v>
      </c>
      <c r="AX500" s="2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D500" s="2">
        <v>0</v>
      </c>
      <c r="BE500" s="2">
        <v>0</v>
      </c>
      <c r="BF500" s="2">
        <v>0</v>
      </c>
      <c r="BG500" s="16"/>
      <c r="BH500" s="18">
        <f t="shared" ref="BH500:BH502" si="81">SUM(AV500:BG500)</f>
        <v>0</v>
      </c>
      <c r="BI500" s="15">
        <v>0</v>
      </c>
      <c r="BJ500" s="2">
        <v>0</v>
      </c>
      <c r="BK500" s="2">
        <v>0</v>
      </c>
      <c r="BL500" s="2">
        <v>0</v>
      </c>
      <c r="BM500" s="2">
        <v>0</v>
      </c>
      <c r="BN500" s="2">
        <v>0</v>
      </c>
      <c r="BO500" s="2">
        <v>0</v>
      </c>
      <c r="BP500" s="2">
        <v>0</v>
      </c>
      <c r="BQ500" s="2">
        <v>0</v>
      </c>
      <c r="BR500" s="2">
        <v>0</v>
      </c>
      <c r="BS500" s="2">
        <v>0</v>
      </c>
      <c r="BT500" s="16"/>
      <c r="BU500" s="18">
        <f t="shared" ref="BU500:BU502" si="82">SUM(BI500:BT500)</f>
        <v>0</v>
      </c>
      <c r="BV500" s="15">
        <v>0</v>
      </c>
      <c r="BW500" s="2">
        <v>0</v>
      </c>
      <c r="BX500" s="2">
        <v>0</v>
      </c>
      <c r="BY500" s="2">
        <v>0</v>
      </c>
      <c r="BZ500" s="2">
        <v>0</v>
      </c>
      <c r="CA500" s="2">
        <v>0</v>
      </c>
      <c r="CB500" s="2">
        <v>0</v>
      </c>
      <c r="CC500" s="2">
        <v>0</v>
      </c>
      <c r="CD500" s="2">
        <v>0</v>
      </c>
      <c r="CE500" s="2">
        <v>0</v>
      </c>
      <c r="CF500" s="2">
        <v>0</v>
      </c>
      <c r="CG500" s="16"/>
      <c r="CH500" s="18">
        <f t="shared" ref="CH500:CH502" si="83">SUM(BV500:CG500)</f>
        <v>0</v>
      </c>
      <c r="CI500" s="15">
        <v>0</v>
      </c>
      <c r="CJ500" s="2">
        <v>0</v>
      </c>
      <c r="CK500" s="2">
        <v>0</v>
      </c>
      <c r="CL500" s="2">
        <v>0</v>
      </c>
      <c r="CM500" s="2">
        <v>0</v>
      </c>
      <c r="CN500" s="2">
        <v>0</v>
      </c>
      <c r="CO500" s="2">
        <v>0</v>
      </c>
      <c r="CP500" s="2">
        <v>0</v>
      </c>
      <c r="CQ500" s="2">
        <v>0</v>
      </c>
      <c r="CR500" s="2">
        <v>0</v>
      </c>
      <c r="CS500" s="2">
        <v>0</v>
      </c>
      <c r="CT500" s="16"/>
      <c r="CU500" s="18">
        <f t="shared" ref="CU500:CU502" si="84">SUM(CI500:CT500)</f>
        <v>0</v>
      </c>
      <c r="CV500" s="1" t="s">
        <v>613</v>
      </c>
    </row>
    <row r="501" spans="1:100" ht="13.05" customHeight="1" x14ac:dyDescent="0.2">
      <c r="A501" s="47" t="s">
        <v>205</v>
      </c>
      <c r="B501" s="47" t="s">
        <v>242</v>
      </c>
      <c r="C501" s="47" t="s">
        <v>205</v>
      </c>
      <c r="D501" s="47" t="s">
        <v>243</v>
      </c>
      <c r="E501" s="48" t="s">
        <v>40</v>
      </c>
      <c r="F501" s="88">
        <v>32852</v>
      </c>
      <c r="G501" s="51" t="s">
        <v>615</v>
      </c>
      <c r="H501" s="43">
        <v>0</v>
      </c>
      <c r="I501" s="15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16"/>
      <c r="U501" s="18">
        <f t="shared" si="78"/>
        <v>0</v>
      </c>
      <c r="V501" s="15">
        <v>0</v>
      </c>
      <c r="W501" s="2">
        <v>0</v>
      </c>
      <c r="X501" s="2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0</v>
      </c>
      <c r="AE501" s="2">
        <v>0</v>
      </c>
      <c r="AF501" s="2">
        <v>0</v>
      </c>
      <c r="AG501" s="16"/>
      <c r="AH501" s="18">
        <f t="shared" si="79"/>
        <v>0</v>
      </c>
      <c r="AI501" s="15">
        <v>0</v>
      </c>
      <c r="AJ501" s="2">
        <v>0</v>
      </c>
      <c r="AK501" s="2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Q501" s="2">
        <v>0</v>
      </c>
      <c r="AR501" s="2">
        <v>0</v>
      </c>
      <c r="AS501" s="2">
        <v>0</v>
      </c>
      <c r="AT501" s="16"/>
      <c r="AU501" s="18">
        <f t="shared" si="80"/>
        <v>0</v>
      </c>
      <c r="AV501" s="15">
        <v>0</v>
      </c>
      <c r="AW501" s="2">
        <v>0</v>
      </c>
      <c r="AX501" s="2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D501" s="2">
        <v>0</v>
      </c>
      <c r="BE501" s="2">
        <v>0</v>
      </c>
      <c r="BF501" s="2">
        <v>0</v>
      </c>
      <c r="BG501" s="16"/>
      <c r="BH501" s="18">
        <f t="shared" si="81"/>
        <v>0</v>
      </c>
      <c r="BI501" s="15">
        <v>0</v>
      </c>
      <c r="BJ501" s="2">
        <v>0</v>
      </c>
      <c r="BK501" s="2">
        <v>0</v>
      </c>
      <c r="BL501" s="2">
        <v>0</v>
      </c>
      <c r="BM501" s="2">
        <v>0</v>
      </c>
      <c r="BN501" s="2">
        <v>0</v>
      </c>
      <c r="BO501" s="2">
        <v>0</v>
      </c>
      <c r="BP501" s="2">
        <v>0</v>
      </c>
      <c r="BQ501" s="2">
        <v>0</v>
      </c>
      <c r="BR501" s="2">
        <v>0</v>
      </c>
      <c r="BS501" s="2">
        <v>0</v>
      </c>
      <c r="BT501" s="16"/>
      <c r="BU501" s="18">
        <f t="shared" si="82"/>
        <v>0</v>
      </c>
      <c r="BV501" s="15">
        <v>0</v>
      </c>
      <c r="BW501" s="2">
        <v>0</v>
      </c>
      <c r="BX501" s="2">
        <v>0</v>
      </c>
      <c r="BY501" s="2">
        <v>0</v>
      </c>
      <c r="BZ501" s="2">
        <v>0</v>
      </c>
      <c r="CA501" s="2">
        <v>0</v>
      </c>
      <c r="CB501" s="2">
        <v>0</v>
      </c>
      <c r="CC501" s="2">
        <v>0</v>
      </c>
      <c r="CD501" s="2">
        <v>0</v>
      </c>
      <c r="CE501" s="2">
        <v>0</v>
      </c>
      <c r="CF501" s="2">
        <v>0</v>
      </c>
      <c r="CG501" s="16"/>
      <c r="CH501" s="18">
        <f t="shared" si="83"/>
        <v>0</v>
      </c>
      <c r="CI501" s="15">
        <v>0</v>
      </c>
      <c r="CJ501" s="2">
        <v>0</v>
      </c>
      <c r="CK501" s="2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0</v>
      </c>
      <c r="CQ501" s="2">
        <v>0</v>
      </c>
      <c r="CR501" s="2">
        <v>0</v>
      </c>
      <c r="CS501" s="2">
        <v>0</v>
      </c>
      <c r="CT501" s="16"/>
      <c r="CU501" s="18">
        <f t="shared" si="84"/>
        <v>0</v>
      </c>
    </row>
    <row r="502" spans="1:100" ht="13.05" customHeight="1" x14ac:dyDescent="0.2">
      <c r="A502" s="47" t="s">
        <v>205</v>
      </c>
      <c r="B502" s="47" t="s">
        <v>242</v>
      </c>
      <c r="C502" s="47" t="s">
        <v>205</v>
      </c>
      <c r="D502" s="47" t="s">
        <v>243</v>
      </c>
      <c r="E502" s="48" t="s">
        <v>33</v>
      </c>
      <c r="F502" s="88">
        <v>32851</v>
      </c>
      <c r="G502" s="51" t="s">
        <v>616</v>
      </c>
      <c r="H502" s="43">
        <v>0</v>
      </c>
      <c r="I502" s="15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16"/>
      <c r="U502" s="18">
        <f t="shared" si="78"/>
        <v>0</v>
      </c>
      <c r="V502" s="15">
        <v>0</v>
      </c>
      <c r="W502" s="2">
        <v>0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E502" s="2">
        <v>0</v>
      </c>
      <c r="AF502" s="2">
        <v>0</v>
      </c>
      <c r="AG502" s="16"/>
      <c r="AH502" s="18">
        <f t="shared" si="79"/>
        <v>0</v>
      </c>
      <c r="AI502" s="15">
        <v>0</v>
      </c>
      <c r="AJ502" s="2">
        <v>0</v>
      </c>
      <c r="AK502" s="2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Q502" s="2">
        <v>0</v>
      </c>
      <c r="AR502" s="2">
        <v>0</v>
      </c>
      <c r="AS502" s="2">
        <v>0</v>
      </c>
      <c r="AT502" s="16"/>
      <c r="AU502" s="18">
        <f t="shared" si="80"/>
        <v>0</v>
      </c>
      <c r="AV502" s="15">
        <v>0</v>
      </c>
      <c r="AW502" s="2">
        <v>0</v>
      </c>
      <c r="AX502" s="2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D502" s="2">
        <v>0</v>
      </c>
      <c r="BE502" s="2">
        <v>0</v>
      </c>
      <c r="BF502" s="2">
        <v>0</v>
      </c>
      <c r="BG502" s="16"/>
      <c r="BH502" s="18">
        <f t="shared" si="81"/>
        <v>0</v>
      </c>
      <c r="BI502" s="15">
        <v>0</v>
      </c>
      <c r="BJ502" s="2">
        <v>0</v>
      </c>
      <c r="BK502" s="2">
        <v>0</v>
      </c>
      <c r="BL502" s="2">
        <v>0</v>
      </c>
      <c r="BM502" s="2">
        <v>0</v>
      </c>
      <c r="BN502" s="2">
        <v>0</v>
      </c>
      <c r="BO502" s="2">
        <v>0</v>
      </c>
      <c r="BP502" s="2">
        <v>0</v>
      </c>
      <c r="BQ502" s="2">
        <v>0</v>
      </c>
      <c r="BR502" s="2">
        <v>0</v>
      </c>
      <c r="BS502" s="2">
        <v>0</v>
      </c>
      <c r="BT502" s="16"/>
      <c r="BU502" s="18">
        <f t="shared" si="82"/>
        <v>0</v>
      </c>
      <c r="BV502" s="15">
        <v>0</v>
      </c>
      <c r="BW502" s="2">
        <v>0</v>
      </c>
      <c r="BX502" s="2">
        <v>0</v>
      </c>
      <c r="BY502" s="2">
        <v>0</v>
      </c>
      <c r="BZ502" s="2">
        <v>0</v>
      </c>
      <c r="CA502" s="2">
        <v>0</v>
      </c>
      <c r="CB502" s="2">
        <v>0</v>
      </c>
      <c r="CC502" s="2">
        <v>0</v>
      </c>
      <c r="CD502" s="2">
        <v>0</v>
      </c>
      <c r="CE502" s="2">
        <v>0</v>
      </c>
      <c r="CF502" s="2">
        <v>0</v>
      </c>
      <c r="CG502" s="16"/>
      <c r="CH502" s="18">
        <f t="shared" si="83"/>
        <v>0</v>
      </c>
      <c r="CI502" s="15">
        <v>0</v>
      </c>
      <c r="CJ502" s="2">
        <v>0</v>
      </c>
      <c r="CK502" s="2">
        <v>0</v>
      </c>
      <c r="CL502" s="2">
        <v>0</v>
      </c>
      <c r="CM502" s="2">
        <v>0</v>
      </c>
      <c r="CN502" s="2">
        <v>0</v>
      </c>
      <c r="CO502" s="2">
        <v>0</v>
      </c>
      <c r="CP502" s="2">
        <v>0</v>
      </c>
      <c r="CQ502" s="2">
        <v>0</v>
      </c>
      <c r="CR502" s="2">
        <v>0</v>
      </c>
      <c r="CS502" s="2">
        <v>0</v>
      </c>
      <c r="CT502" s="16"/>
      <c r="CU502" s="18">
        <f t="shared" si="84"/>
        <v>0</v>
      </c>
    </row>
  </sheetData>
  <autoFilter ref="A6:G486" xr:uid="{CBE3B0EB-3655-4702-81AE-5C373E8A1001}"/>
  <mergeCells count="15">
    <mergeCell ref="AI4:AU4"/>
    <mergeCell ref="I5:U5"/>
    <mergeCell ref="V5:AH5"/>
    <mergeCell ref="C2:F2"/>
    <mergeCell ref="I4:AH4"/>
    <mergeCell ref="H4:H6"/>
    <mergeCell ref="AI5:AT5"/>
    <mergeCell ref="BV4:CH4"/>
    <mergeCell ref="BV5:CH5"/>
    <mergeCell ref="CI4:CU4"/>
    <mergeCell ref="CI5:CU5"/>
    <mergeCell ref="AV4:BH4"/>
    <mergeCell ref="AV5:BH5"/>
    <mergeCell ref="BI4:BU4"/>
    <mergeCell ref="BI5:BU5"/>
  </mergeCells>
  <conditionalFormatting sqref="F1:F1048576">
    <cfRule type="duplicateValues" dxfId="4" priority="2"/>
    <cfRule type="duplicateValues" dxfId="3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7:U484 U487:U489 U490:U498 U499:U502" formulaRange="1"/>
    <ignoredError sqref="U485" formula="1" formulaRange="1"/>
    <ignoredError sqref="U486 AG485:AH485 AG486:AH486 AT485:AU485 AT486:AU486 BH486 BU486 CH486 CU48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2:N494"/>
  <sheetViews>
    <sheetView showGridLines="0" tabSelected="1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H7" sqref="H7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1" customWidth="1"/>
    <col min="7" max="7" width="27.5546875" style="1" customWidth="1"/>
    <col min="8" max="14" width="11.5546875" style="36"/>
    <col min="15" max="16384" width="11.5546875" style="1"/>
  </cols>
  <sheetData>
    <row r="2" spans="1:14" x14ac:dyDescent="0.2">
      <c r="C2" s="98" t="s">
        <v>567</v>
      </c>
      <c r="D2" s="98"/>
      <c r="E2" s="98"/>
      <c r="F2" s="98"/>
    </row>
    <row r="3" spans="1:14" ht="10.199999999999999" thickBot="1" x14ac:dyDescent="0.25"/>
    <row r="4" spans="1:14" ht="15" customHeight="1" thickBot="1" x14ac:dyDescent="0.25">
      <c r="H4" s="104" t="s">
        <v>603</v>
      </c>
      <c r="I4" s="105"/>
      <c r="J4" s="106"/>
      <c r="K4" s="107" t="s">
        <v>591</v>
      </c>
      <c r="L4" s="108"/>
      <c r="M4" s="108"/>
      <c r="N4" s="109"/>
    </row>
    <row r="5" spans="1:14" ht="10.199999999999999" thickBot="1" x14ac:dyDescent="0.25">
      <c r="F5" s="67"/>
      <c r="H5" s="79">
        <f>SUBTOTAL(9,H7:H490)</f>
        <v>3849</v>
      </c>
      <c r="I5" s="80">
        <f t="shared" ref="I5:N5" si="0">SUBTOTAL(9,I7:I490)</f>
        <v>90</v>
      </c>
      <c r="J5" s="81">
        <f t="shared" si="0"/>
        <v>3383</v>
      </c>
      <c r="K5" s="73">
        <f t="shared" si="0"/>
        <v>0</v>
      </c>
      <c r="L5" s="73">
        <f t="shared" si="0"/>
        <v>0</v>
      </c>
      <c r="M5" s="73">
        <f t="shared" si="0"/>
        <v>12</v>
      </c>
      <c r="N5" s="68">
        <f t="shared" si="0"/>
        <v>2</v>
      </c>
    </row>
    <row r="6" spans="1:14" s="65" customFormat="1" ht="19.8" customHeight="1" thickBot="1" x14ac:dyDescent="0.35">
      <c r="A6" s="63" t="s">
        <v>0</v>
      </c>
      <c r="B6" s="63" t="s">
        <v>1</v>
      </c>
      <c r="C6" s="63" t="s">
        <v>2</v>
      </c>
      <c r="D6" s="63" t="s">
        <v>3</v>
      </c>
      <c r="E6" s="63" t="s">
        <v>5</v>
      </c>
      <c r="F6" s="66" t="s">
        <v>4</v>
      </c>
      <c r="G6" s="64" t="s">
        <v>562</v>
      </c>
      <c r="H6" s="82" t="s">
        <v>596</v>
      </c>
      <c r="I6" s="83" t="s">
        <v>597</v>
      </c>
      <c r="J6" s="84" t="s">
        <v>598</v>
      </c>
      <c r="K6" s="74" t="s">
        <v>599</v>
      </c>
      <c r="L6" s="74" t="s">
        <v>600</v>
      </c>
      <c r="M6" s="74" t="s">
        <v>601</v>
      </c>
      <c r="N6" s="69" t="s">
        <v>602</v>
      </c>
    </row>
    <row r="7" spans="1:14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49">
        <v>3</v>
      </c>
      <c r="G7" s="50" t="s">
        <v>11</v>
      </c>
      <c r="H7" s="76">
        <f>VLOOKUP(F7,'Metales Pesados'!F7:U490,16,FALSE)</f>
        <v>4</v>
      </c>
      <c r="I7" s="36">
        <f>VLOOKUP(F7,'Metales Pesados'!F7:AH490,29,FALSE)</f>
        <v>0</v>
      </c>
      <c r="J7" s="71">
        <f>VLOOKUP(F7,'Metales Pesados'!F7:AU490,42,FALSE)</f>
        <v>4</v>
      </c>
      <c r="K7" s="75">
        <f>VLOOKUP(F7,'Metales Pesados'!F7:BH490,55,FALSE)</f>
        <v>0</v>
      </c>
      <c r="L7" s="75">
        <f>VLOOKUP(F7,'Metales Pesados'!F7:BU490,68,FALSE)</f>
        <v>0</v>
      </c>
      <c r="M7" s="75">
        <f>VLOOKUP(F7,'Metales Pesados'!F7:CH490,81,FALSE)</f>
        <v>12</v>
      </c>
      <c r="N7" s="70">
        <f>VLOOKUP(F7,'Metales Pesados'!F7:CU490,94,FALSE)</f>
        <v>0</v>
      </c>
    </row>
    <row r="8" spans="1:14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49">
        <v>1</v>
      </c>
      <c r="G8" s="50" t="s">
        <v>14</v>
      </c>
      <c r="H8" s="76">
        <f>VLOOKUP(F8,'Metales Pesados'!F8:U490,16,FALSE)</f>
        <v>0</v>
      </c>
      <c r="I8" s="36">
        <f>VLOOKUP(F8,'Metales Pesados'!F8:AH490,29,FALSE)</f>
        <v>0</v>
      </c>
      <c r="J8" s="71">
        <f>VLOOKUP(F8,'Metales Pesados'!F8:AU490,42,FALSE)</f>
        <v>0</v>
      </c>
      <c r="K8" s="36">
        <f>VLOOKUP(F8,'Metales Pesados'!F8:BH490,55,FALSE)</f>
        <v>0</v>
      </c>
      <c r="L8" s="36">
        <f>VLOOKUP(F8,'Metales Pesados'!F8:BU490,68,FALSE)</f>
        <v>0</v>
      </c>
      <c r="M8" s="36">
        <f>VLOOKUP(F8,'Metales Pesados'!F8:CH490,81,FALSE)</f>
        <v>0</v>
      </c>
      <c r="N8" s="71">
        <f>VLOOKUP(F8,'Metales Pesados'!F8:CU490,94,FALSE)</f>
        <v>0</v>
      </c>
    </row>
    <row r="9" spans="1:14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49">
        <v>210</v>
      </c>
      <c r="G9" s="51" t="s">
        <v>17</v>
      </c>
      <c r="H9" s="76">
        <f>VLOOKUP(F9,'Metales Pesados'!F9:U490,16,FALSE)</f>
        <v>0</v>
      </c>
      <c r="I9" s="36">
        <f>VLOOKUP(F9,'Metales Pesados'!F9:AH490,29,FALSE)</f>
        <v>0</v>
      </c>
      <c r="J9" s="71">
        <f>VLOOKUP(F9,'Metales Pesados'!F9:AU490,42,FALSE)</f>
        <v>0</v>
      </c>
      <c r="K9" s="36">
        <f>VLOOKUP(F9,'Metales Pesados'!F9:BH490,55,FALSE)</f>
        <v>0</v>
      </c>
      <c r="L9" s="36">
        <f>VLOOKUP(F9,'Metales Pesados'!F9:BU490,68,FALSE)</f>
        <v>0</v>
      </c>
      <c r="M9" s="36">
        <f>VLOOKUP(F9,'Metales Pesados'!F9:CH490,81,FALSE)</f>
        <v>0</v>
      </c>
      <c r="N9" s="71">
        <f>VLOOKUP(F9,'Metales Pesados'!F9:CU490,94,FALSE)</f>
        <v>0</v>
      </c>
    </row>
    <row r="10" spans="1:14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49">
        <v>66</v>
      </c>
      <c r="G10" s="51" t="s">
        <v>20</v>
      </c>
      <c r="H10" s="76">
        <f>VLOOKUP(F10,'Metales Pesados'!F10:U490,16,FALSE)</f>
        <v>0</v>
      </c>
      <c r="I10" s="36">
        <f>VLOOKUP(F10,'Metales Pesados'!F10:AH490,29,FALSE)</f>
        <v>0</v>
      </c>
      <c r="J10" s="71">
        <f>VLOOKUP(F10,'Metales Pesados'!F10:AU490,42,FALSE)</f>
        <v>0</v>
      </c>
      <c r="K10" s="36">
        <f>VLOOKUP(F10,'Metales Pesados'!F10:BH490,55,FALSE)</f>
        <v>0</v>
      </c>
      <c r="L10" s="36">
        <f>VLOOKUP(F10,'Metales Pesados'!F10:BU490,68,FALSE)</f>
        <v>0</v>
      </c>
      <c r="M10" s="36">
        <f>VLOOKUP(F10,'Metales Pesados'!F10:CH490,81,FALSE)</f>
        <v>0</v>
      </c>
      <c r="N10" s="71">
        <f>VLOOKUP(F10,'Metales Pesados'!F10:CU490,94,FALSE)</f>
        <v>0</v>
      </c>
    </row>
    <row r="11" spans="1:14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52">
        <v>162</v>
      </c>
      <c r="G11" s="51" t="s">
        <v>24</v>
      </c>
      <c r="H11" s="76">
        <f>VLOOKUP(F11,'Metales Pesados'!F11:U490,16,FALSE)</f>
        <v>0</v>
      </c>
      <c r="I11" s="36">
        <f>VLOOKUP(F11,'Metales Pesados'!F11:AH490,29,FALSE)</f>
        <v>0</v>
      </c>
      <c r="J11" s="71">
        <f>VLOOKUP(F11,'Metales Pesados'!F11:AU490,42,FALSE)</f>
        <v>0</v>
      </c>
      <c r="K11" s="36">
        <f>VLOOKUP(F11,'Metales Pesados'!F11:BH490,55,FALSE)</f>
        <v>0</v>
      </c>
      <c r="L11" s="36">
        <f>VLOOKUP(F11,'Metales Pesados'!F11:BU490,68,FALSE)</f>
        <v>0</v>
      </c>
      <c r="M11" s="36">
        <f>VLOOKUP(F11,'Metales Pesados'!F11:CH490,81,FALSE)</f>
        <v>0</v>
      </c>
      <c r="N11" s="71">
        <f>VLOOKUP(F11,'Metales Pesados'!F11:CU490,94,FALSE)</f>
        <v>0</v>
      </c>
    </row>
    <row r="12" spans="1:14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49">
        <v>7</v>
      </c>
      <c r="G12" s="51" t="s">
        <v>28</v>
      </c>
      <c r="H12" s="76">
        <f>VLOOKUP(F12,'Metales Pesados'!F12:U491,16,FALSE)</f>
        <v>2</v>
      </c>
      <c r="I12" s="36">
        <f>VLOOKUP(F12,'Metales Pesados'!F12:AH491,29,FALSE)</f>
        <v>0</v>
      </c>
      <c r="J12" s="71">
        <f>VLOOKUP(F12,'Metales Pesados'!F12:AU491,42,FALSE)</f>
        <v>2</v>
      </c>
      <c r="K12" s="36">
        <f>VLOOKUP(F12,'Metales Pesados'!F12:BH491,55,FALSE)</f>
        <v>0</v>
      </c>
      <c r="L12" s="36">
        <f>VLOOKUP(F12,'Metales Pesados'!F12:BU491,68,FALSE)</f>
        <v>0</v>
      </c>
      <c r="M12" s="36">
        <f>VLOOKUP(F12,'Metales Pesados'!F12:CH491,81,FALSE)</f>
        <v>0</v>
      </c>
      <c r="N12" s="71">
        <f>VLOOKUP(F12,'Metales Pesados'!F12:CU491,94,FALSE)</f>
        <v>0</v>
      </c>
    </row>
    <row r="13" spans="1:14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49">
        <v>21146</v>
      </c>
      <c r="G13" s="51" t="s">
        <v>30</v>
      </c>
      <c r="H13" s="76">
        <f>VLOOKUP(F13,'Metales Pesados'!F13:U492,16,FALSE)</f>
        <v>0</v>
      </c>
      <c r="I13" s="36">
        <f>VLOOKUP(F13,'Metales Pesados'!F13:AH492,29,FALSE)</f>
        <v>0</v>
      </c>
      <c r="J13" s="71">
        <f>VLOOKUP(F13,'Metales Pesados'!F13:AU492,42,FALSE)</f>
        <v>0</v>
      </c>
      <c r="K13" s="36">
        <f>VLOOKUP(F13,'Metales Pesados'!F13:BH492,55,FALSE)</f>
        <v>0</v>
      </c>
      <c r="L13" s="36">
        <f>VLOOKUP(F13,'Metales Pesados'!F13:BU492,68,FALSE)</f>
        <v>0</v>
      </c>
      <c r="M13" s="36">
        <f>VLOOKUP(F13,'Metales Pesados'!F13:CH492,81,FALSE)</f>
        <v>0</v>
      </c>
      <c r="N13" s="71">
        <f>VLOOKUP(F13,'Metales Pesados'!F13:CU492,94,FALSE)</f>
        <v>0</v>
      </c>
    </row>
    <row r="14" spans="1:14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49">
        <v>27598</v>
      </c>
      <c r="G14" s="53" t="s">
        <v>32</v>
      </c>
      <c r="H14" s="76">
        <f>VLOOKUP(F14,'Metales Pesados'!F14:U493,16,FALSE)</f>
        <v>0</v>
      </c>
      <c r="I14" s="36">
        <f>VLOOKUP(F14,'Metales Pesados'!F14:AH493,29,FALSE)</f>
        <v>0</v>
      </c>
      <c r="J14" s="71">
        <f>VLOOKUP(F14,'Metales Pesados'!F14:AU493,42,FALSE)</f>
        <v>0</v>
      </c>
      <c r="K14" s="36">
        <f>VLOOKUP(F14,'Metales Pesados'!F14:BH493,55,FALSE)</f>
        <v>0</v>
      </c>
      <c r="L14" s="36">
        <f>VLOOKUP(F14,'Metales Pesados'!F14:BU493,68,FALSE)</f>
        <v>0</v>
      </c>
      <c r="M14" s="36">
        <f>VLOOKUP(F14,'Metales Pesados'!F14:CH493,81,FALSE)</f>
        <v>0</v>
      </c>
      <c r="N14" s="71">
        <f>VLOOKUP(F14,'Metales Pesados'!F14:CU493,94,FALSE)</f>
        <v>0</v>
      </c>
    </row>
    <row r="15" spans="1:14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49">
        <v>12</v>
      </c>
      <c r="G15" s="51" t="s">
        <v>34</v>
      </c>
      <c r="H15" s="76">
        <f>VLOOKUP(F15,'Metales Pesados'!F15:U494,16,FALSE)</f>
        <v>0</v>
      </c>
      <c r="I15" s="36">
        <f>VLOOKUP(F15,'Metales Pesados'!F15:AH494,29,FALSE)</f>
        <v>0</v>
      </c>
      <c r="J15" s="71">
        <f>VLOOKUP(F15,'Metales Pesados'!F15:AU494,42,FALSE)</f>
        <v>0</v>
      </c>
      <c r="K15" s="36">
        <f>VLOOKUP(F15,'Metales Pesados'!F15:BH494,55,FALSE)</f>
        <v>0</v>
      </c>
      <c r="L15" s="36">
        <f>VLOOKUP(F15,'Metales Pesados'!F15:BU494,68,FALSE)</f>
        <v>0</v>
      </c>
      <c r="M15" s="36">
        <f>VLOOKUP(F15,'Metales Pesados'!F15:CH494,81,FALSE)</f>
        <v>0</v>
      </c>
      <c r="N15" s="71">
        <f>VLOOKUP(F15,'Metales Pesados'!F15:CU494,94,FALSE)</f>
        <v>0</v>
      </c>
    </row>
    <row r="16" spans="1:14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49">
        <v>270</v>
      </c>
      <c r="G16" s="51" t="s">
        <v>35</v>
      </c>
      <c r="H16" s="76">
        <f>VLOOKUP(F16,'Metales Pesados'!F16:U495,16,FALSE)</f>
        <v>0</v>
      </c>
      <c r="I16" s="36">
        <f>VLOOKUP(F16,'Metales Pesados'!F16:AH495,29,FALSE)</f>
        <v>0</v>
      </c>
      <c r="J16" s="71">
        <f>VLOOKUP(F16,'Metales Pesados'!F16:AU495,42,FALSE)</f>
        <v>0</v>
      </c>
      <c r="K16" s="36">
        <f>VLOOKUP(F16,'Metales Pesados'!F16:BH495,55,FALSE)</f>
        <v>0</v>
      </c>
      <c r="L16" s="36">
        <f>VLOOKUP(F16,'Metales Pesados'!F16:BU495,68,FALSE)</f>
        <v>0</v>
      </c>
      <c r="M16" s="36">
        <f>VLOOKUP(F16,'Metales Pesados'!F16:CH495,81,FALSE)</f>
        <v>0</v>
      </c>
      <c r="N16" s="71">
        <f>VLOOKUP(F16,'Metales Pesados'!F16:CU495,94,FALSE)</f>
        <v>0</v>
      </c>
    </row>
    <row r="17" spans="1:14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49">
        <v>6945</v>
      </c>
      <c r="G17" s="51" t="s">
        <v>36</v>
      </c>
      <c r="H17" s="76">
        <f>VLOOKUP(F17,'Metales Pesados'!F17:U496,16,FALSE)</f>
        <v>0</v>
      </c>
      <c r="I17" s="36">
        <f>VLOOKUP(F17,'Metales Pesados'!F17:AH496,29,FALSE)</f>
        <v>0</v>
      </c>
      <c r="J17" s="71">
        <f>VLOOKUP(F17,'Metales Pesados'!F17:AU496,42,FALSE)</f>
        <v>0</v>
      </c>
      <c r="K17" s="36">
        <f>VLOOKUP(F17,'Metales Pesados'!F17:BH496,55,FALSE)</f>
        <v>0</v>
      </c>
      <c r="L17" s="36">
        <f>VLOOKUP(F17,'Metales Pesados'!F17:BU496,68,FALSE)</f>
        <v>0</v>
      </c>
      <c r="M17" s="36">
        <f>VLOOKUP(F17,'Metales Pesados'!F17:CH496,81,FALSE)</f>
        <v>0</v>
      </c>
      <c r="N17" s="71">
        <f>VLOOKUP(F17,'Metales Pesados'!F17:CU496,94,FALSE)</f>
        <v>0</v>
      </c>
    </row>
    <row r="18" spans="1:14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49">
        <v>21334</v>
      </c>
      <c r="G18" s="51" t="s">
        <v>37</v>
      </c>
      <c r="H18" s="76">
        <f>VLOOKUP(F18,'Metales Pesados'!F18:U497,16,FALSE)</f>
        <v>0</v>
      </c>
      <c r="I18" s="36">
        <f>VLOOKUP(F18,'Metales Pesados'!F18:AH497,29,FALSE)</f>
        <v>0</v>
      </c>
      <c r="J18" s="71">
        <f>VLOOKUP(F18,'Metales Pesados'!F18:AU497,42,FALSE)</f>
        <v>0</v>
      </c>
      <c r="K18" s="36">
        <f>VLOOKUP(F18,'Metales Pesados'!F18:BH497,55,FALSE)</f>
        <v>0</v>
      </c>
      <c r="L18" s="36">
        <f>VLOOKUP(F18,'Metales Pesados'!F18:BU497,68,FALSE)</f>
        <v>0</v>
      </c>
      <c r="M18" s="36">
        <f>VLOOKUP(F18,'Metales Pesados'!F18:CH497,81,FALSE)</f>
        <v>0</v>
      </c>
      <c r="N18" s="71">
        <f>VLOOKUP(F18,'Metales Pesados'!F18:CU497,94,FALSE)</f>
        <v>0</v>
      </c>
    </row>
    <row r="19" spans="1:14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49">
        <v>8</v>
      </c>
      <c r="G19" s="51" t="s">
        <v>38</v>
      </c>
      <c r="H19" s="76">
        <f>VLOOKUP(F19,'Metales Pesados'!F19:U498,16,FALSE)</f>
        <v>1</v>
      </c>
      <c r="I19" s="36">
        <f>VLOOKUP(F19,'Metales Pesados'!F19:AH498,29,FALSE)</f>
        <v>0</v>
      </c>
      <c r="J19" s="71">
        <f>VLOOKUP(F19,'Metales Pesados'!F19:AU498,42,FALSE)</f>
        <v>1</v>
      </c>
      <c r="K19" s="36">
        <f>VLOOKUP(F19,'Metales Pesados'!F19:BH498,55,FALSE)</f>
        <v>0</v>
      </c>
      <c r="L19" s="36">
        <f>VLOOKUP(F19,'Metales Pesados'!F19:BU498,68,FALSE)</f>
        <v>0</v>
      </c>
      <c r="M19" s="36">
        <f>VLOOKUP(F19,'Metales Pesados'!F19:CH498,81,FALSE)</f>
        <v>0</v>
      </c>
      <c r="N19" s="71">
        <f>VLOOKUP(F19,'Metales Pesados'!F19:CU498,94,FALSE)</f>
        <v>0</v>
      </c>
    </row>
    <row r="20" spans="1:14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49">
        <v>11</v>
      </c>
      <c r="G20" s="51" t="s">
        <v>39</v>
      </c>
      <c r="H20" s="76">
        <f>VLOOKUP(F20,'Metales Pesados'!F20:U498,16,FALSE)</f>
        <v>0</v>
      </c>
      <c r="I20" s="36">
        <f>VLOOKUP(F20,'Metales Pesados'!F20:AH498,29,FALSE)</f>
        <v>0</v>
      </c>
      <c r="J20" s="71">
        <f>VLOOKUP(F20,'Metales Pesados'!F20:AU498,42,FALSE)</f>
        <v>0</v>
      </c>
      <c r="K20" s="36">
        <f>VLOOKUP(F20,'Metales Pesados'!F20:BH498,55,FALSE)</f>
        <v>0</v>
      </c>
      <c r="L20" s="36">
        <f>VLOOKUP(F20,'Metales Pesados'!F20:BU498,68,FALSE)</f>
        <v>0</v>
      </c>
      <c r="M20" s="36">
        <f>VLOOKUP(F20,'Metales Pesados'!F20:CH498,81,FALSE)</f>
        <v>0</v>
      </c>
      <c r="N20" s="71">
        <f>VLOOKUP(F20,'Metales Pesados'!F20:CU498,94,FALSE)</f>
        <v>0</v>
      </c>
    </row>
    <row r="21" spans="1:14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49">
        <v>15</v>
      </c>
      <c r="G21" s="51" t="s">
        <v>41</v>
      </c>
      <c r="H21" s="76">
        <f>VLOOKUP(F21,'Metales Pesados'!F21:U499,16,FALSE)</f>
        <v>0</v>
      </c>
      <c r="I21" s="36">
        <f>VLOOKUP(F21,'Metales Pesados'!F21:AH499,29,FALSE)</f>
        <v>0</v>
      </c>
      <c r="J21" s="71">
        <f>VLOOKUP(F21,'Metales Pesados'!F21:AU499,42,FALSE)</f>
        <v>0</v>
      </c>
      <c r="K21" s="36">
        <f>VLOOKUP(F21,'Metales Pesados'!F21:BH499,55,FALSE)</f>
        <v>0</v>
      </c>
      <c r="L21" s="36">
        <f>VLOOKUP(F21,'Metales Pesados'!F21:BU499,68,FALSE)</f>
        <v>0</v>
      </c>
      <c r="M21" s="36">
        <f>VLOOKUP(F21,'Metales Pesados'!F21:CH499,81,FALSE)</f>
        <v>0</v>
      </c>
      <c r="N21" s="71">
        <f>VLOOKUP(F21,'Metales Pesados'!F21:CU499,94,FALSE)</f>
        <v>0</v>
      </c>
    </row>
    <row r="22" spans="1:14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49">
        <v>4</v>
      </c>
      <c r="G22" s="51" t="s">
        <v>43</v>
      </c>
      <c r="H22" s="76">
        <f>VLOOKUP(F22,'Metales Pesados'!F22:U500,16,FALSE)</f>
        <v>26</v>
      </c>
      <c r="I22" s="36">
        <f>VLOOKUP(F22,'Metales Pesados'!F22:AH500,29,FALSE)</f>
        <v>0</v>
      </c>
      <c r="J22" s="71">
        <f>VLOOKUP(F22,'Metales Pesados'!F22:AU500,42,FALSE)</f>
        <v>25</v>
      </c>
      <c r="K22" s="36">
        <f>VLOOKUP(F22,'Metales Pesados'!F22:BH500,55,FALSE)</f>
        <v>0</v>
      </c>
      <c r="L22" s="36">
        <f>VLOOKUP(F22,'Metales Pesados'!F22:BU500,68,FALSE)</f>
        <v>0</v>
      </c>
      <c r="M22" s="36">
        <f>VLOOKUP(F22,'Metales Pesados'!F22:CH500,81,FALSE)</f>
        <v>0</v>
      </c>
      <c r="N22" s="71">
        <f>VLOOKUP(F22,'Metales Pesados'!F22:CU500,94,FALSE)</f>
        <v>0</v>
      </c>
    </row>
    <row r="23" spans="1:14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49">
        <v>5</v>
      </c>
      <c r="G23" s="51" t="s">
        <v>44</v>
      </c>
      <c r="H23" s="76">
        <f>VLOOKUP(F23,'Metales Pesados'!F23:U501,16,FALSE)</f>
        <v>1</v>
      </c>
      <c r="I23" s="36">
        <f>VLOOKUP(F23,'Metales Pesados'!F23:AH501,29,FALSE)</f>
        <v>0</v>
      </c>
      <c r="J23" s="71">
        <f>VLOOKUP(F23,'Metales Pesados'!F23:AU501,42,FALSE)</f>
        <v>1</v>
      </c>
      <c r="K23" s="36">
        <f>VLOOKUP(F23,'Metales Pesados'!F23:BH501,55,FALSE)</f>
        <v>0</v>
      </c>
      <c r="L23" s="36">
        <f>VLOOKUP(F23,'Metales Pesados'!F23:BU501,68,FALSE)</f>
        <v>0</v>
      </c>
      <c r="M23" s="36">
        <f>VLOOKUP(F23,'Metales Pesados'!F23:CH501,81,FALSE)</f>
        <v>0</v>
      </c>
      <c r="N23" s="71">
        <f>VLOOKUP(F23,'Metales Pesados'!F23:CU501,94,FALSE)</f>
        <v>0</v>
      </c>
    </row>
    <row r="24" spans="1:14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49">
        <v>273</v>
      </c>
      <c r="G24" s="51" t="s">
        <v>45</v>
      </c>
      <c r="H24" s="76">
        <f>VLOOKUP(F24,'Metales Pesados'!F24:U502,16,FALSE)</f>
        <v>0</v>
      </c>
      <c r="I24" s="36">
        <f>VLOOKUP(F24,'Metales Pesados'!F24:AH502,29,FALSE)</f>
        <v>0</v>
      </c>
      <c r="J24" s="71">
        <f>VLOOKUP(F24,'Metales Pesados'!F24:AU502,42,FALSE)</f>
        <v>0</v>
      </c>
      <c r="K24" s="36">
        <f>VLOOKUP(F24,'Metales Pesados'!F24:BH502,55,FALSE)</f>
        <v>0</v>
      </c>
      <c r="L24" s="36">
        <f>VLOOKUP(F24,'Metales Pesados'!F24:BU502,68,FALSE)</f>
        <v>0</v>
      </c>
      <c r="M24" s="36">
        <f>VLOOKUP(F24,'Metales Pesados'!F24:CH502,81,FALSE)</f>
        <v>0</v>
      </c>
      <c r="N24" s="71">
        <f>VLOOKUP(F24,'Metales Pesados'!F24:CU502,94,FALSE)</f>
        <v>0</v>
      </c>
    </row>
    <row r="25" spans="1:14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49">
        <v>30485</v>
      </c>
      <c r="G25" s="51" t="s">
        <v>46</v>
      </c>
      <c r="H25" s="76">
        <f>VLOOKUP(F25,'Metales Pesados'!F25:U503,16,FALSE)</f>
        <v>0</v>
      </c>
      <c r="I25" s="36">
        <f>VLOOKUP(F25,'Metales Pesados'!F25:AH503,29,FALSE)</f>
        <v>0</v>
      </c>
      <c r="J25" s="71">
        <f>VLOOKUP(F25,'Metales Pesados'!F25:AU503,42,FALSE)</f>
        <v>0</v>
      </c>
      <c r="K25" s="36">
        <f>VLOOKUP(F25,'Metales Pesados'!F25:BH503,55,FALSE)</f>
        <v>0</v>
      </c>
      <c r="L25" s="36">
        <f>VLOOKUP(F25,'Metales Pesados'!F25:BU503,68,FALSE)</f>
        <v>0</v>
      </c>
      <c r="M25" s="36">
        <f>VLOOKUP(F25,'Metales Pesados'!F25:CH503,81,FALSE)</f>
        <v>0</v>
      </c>
      <c r="N25" s="71">
        <f>VLOOKUP(F25,'Metales Pesados'!F25:CU503,94,FALSE)</f>
        <v>0</v>
      </c>
    </row>
    <row r="26" spans="1:14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49">
        <v>6</v>
      </c>
      <c r="G26" s="51" t="s">
        <v>47</v>
      </c>
      <c r="H26" s="76">
        <f>VLOOKUP(F26,'Metales Pesados'!F26:U504,16,FALSE)</f>
        <v>132</v>
      </c>
      <c r="I26" s="36">
        <f>VLOOKUP(F26,'Metales Pesados'!F26:AH504,29,FALSE)</f>
        <v>0</v>
      </c>
      <c r="J26" s="71">
        <f>VLOOKUP(F26,'Metales Pesados'!F26:AU504,42,FALSE)</f>
        <v>130</v>
      </c>
      <c r="K26" s="36">
        <f>VLOOKUP(F26,'Metales Pesados'!F26:BH504,55,FALSE)</f>
        <v>0</v>
      </c>
      <c r="L26" s="36">
        <f>VLOOKUP(F26,'Metales Pesados'!F26:BU504,68,FALSE)</f>
        <v>0</v>
      </c>
      <c r="M26" s="36">
        <f>VLOOKUP(F26,'Metales Pesados'!F26:CH504,81,FALSE)</f>
        <v>0</v>
      </c>
      <c r="N26" s="71">
        <f>VLOOKUP(F26,'Metales Pesados'!F26:CU504,94,FALSE)</f>
        <v>0</v>
      </c>
    </row>
    <row r="27" spans="1:14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49">
        <v>25</v>
      </c>
      <c r="G27" s="51" t="s">
        <v>50</v>
      </c>
      <c r="H27" s="76">
        <f>VLOOKUP(F27,'Metales Pesados'!F27:U505,16,FALSE)</f>
        <v>1</v>
      </c>
      <c r="I27" s="36">
        <f>VLOOKUP(F27,'Metales Pesados'!F27:AH505,29,FALSE)</f>
        <v>0</v>
      </c>
      <c r="J27" s="71">
        <f>VLOOKUP(F27,'Metales Pesados'!F27:AU505,42,FALSE)</f>
        <v>1</v>
      </c>
      <c r="K27" s="36">
        <f>VLOOKUP(F27,'Metales Pesados'!F27:BH505,55,FALSE)</f>
        <v>0</v>
      </c>
      <c r="L27" s="36">
        <f>VLOOKUP(F27,'Metales Pesados'!F27:BU505,68,FALSE)</f>
        <v>0</v>
      </c>
      <c r="M27" s="36">
        <f>VLOOKUP(F27,'Metales Pesados'!F27:CH505,81,FALSE)</f>
        <v>0</v>
      </c>
      <c r="N27" s="71">
        <f>VLOOKUP(F27,'Metales Pesados'!F27:CU505,94,FALSE)</f>
        <v>0</v>
      </c>
    </row>
    <row r="28" spans="1:14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49">
        <v>26052</v>
      </c>
      <c r="G28" s="53" t="s">
        <v>51</v>
      </c>
      <c r="H28" s="76">
        <f>VLOOKUP(F28,'Metales Pesados'!F28:U506,16,FALSE)</f>
        <v>0</v>
      </c>
      <c r="I28" s="36">
        <f>VLOOKUP(F28,'Metales Pesados'!F28:AH506,29,FALSE)</f>
        <v>0</v>
      </c>
      <c r="J28" s="71">
        <f>VLOOKUP(F28,'Metales Pesados'!F28:AU506,42,FALSE)</f>
        <v>0</v>
      </c>
      <c r="K28" s="36">
        <f>VLOOKUP(F28,'Metales Pesados'!F28:BH506,55,FALSE)</f>
        <v>0</v>
      </c>
      <c r="L28" s="36">
        <f>VLOOKUP(F28,'Metales Pesados'!F28:BU506,68,FALSE)</f>
        <v>0</v>
      </c>
      <c r="M28" s="36">
        <f>VLOOKUP(F28,'Metales Pesados'!F28:CH506,81,FALSE)</f>
        <v>0</v>
      </c>
      <c r="N28" s="71">
        <f>VLOOKUP(F28,'Metales Pesados'!F28:CU506,94,FALSE)</f>
        <v>0</v>
      </c>
    </row>
    <row r="29" spans="1:14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49">
        <v>27259</v>
      </c>
      <c r="G29" s="53" t="s">
        <v>52</v>
      </c>
      <c r="H29" s="76">
        <f>VLOOKUP(F29,'Metales Pesados'!F29:U507,16,FALSE)</f>
        <v>0</v>
      </c>
      <c r="I29" s="36">
        <f>VLOOKUP(F29,'Metales Pesados'!F29:AH507,29,FALSE)</f>
        <v>0</v>
      </c>
      <c r="J29" s="71">
        <f>VLOOKUP(F29,'Metales Pesados'!F29:AU507,42,FALSE)</f>
        <v>0</v>
      </c>
      <c r="K29" s="36">
        <f>VLOOKUP(F29,'Metales Pesados'!F29:BH507,55,FALSE)</f>
        <v>0</v>
      </c>
      <c r="L29" s="36">
        <f>VLOOKUP(F29,'Metales Pesados'!F29:BU507,68,FALSE)</f>
        <v>0</v>
      </c>
      <c r="M29" s="36">
        <f>VLOOKUP(F29,'Metales Pesados'!F29:CH507,81,FALSE)</f>
        <v>0</v>
      </c>
      <c r="N29" s="71">
        <f>VLOOKUP(F29,'Metales Pesados'!F29:CU507,94,FALSE)</f>
        <v>0</v>
      </c>
    </row>
    <row r="30" spans="1:14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49">
        <v>28</v>
      </c>
      <c r="G30" s="51" t="s">
        <v>53</v>
      </c>
      <c r="H30" s="76">
        <f>VLOOKUP(F30,'Metales Pesados'!F30:U508,16,FALSE)</f>
        <v>0</v>
      </c>
      <c r="I30" s="36">
        <f>VLOOKUP(F30,'Metales Pesados'!F30:AH508,29,FALSE)</f>
        <v>0</v>
      </c>
      <c r="J30" s="71">
        <f>VLOOKUP(F30,'Metales Pesados'!F30:AU508,42,FALSE)</f>
        <v>0</v>
      </c>
      <c r="K30" s="36">
        <f>VLOOKUP(F30,'Metales Pesados'!F30:BH508,55,FALSE)</f>
        <v>0</v>
      </c>
      <c r="L30" s="36">
        <f>VLOOKUP(F30,'Metales Pesados'!F30:BU508,68,FALSE)</f>
        <v>0</v>
      </c>
      <c r="M30" s="36">
        <f>VLOOKUP(F30,'Metales Pesados'!F30:CH508,81,FALSE)</f>
        <v>0</v>
      </c>
      <c r="N30" s="71">
        <f>VLOOKUP(F30,'Metales Pesados'!F30:CU508,94,FALSE)</f>
        <v>0</v>
      </c>
    </row>
    <row r="31" spans="1:14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49">
        <v>6693</v>
      </c>
      <c r="G31" s="51" t="s">
        <v>54</v>
      </c>
      <c r="H31" s="76">
        <f>VLOOKUP(F31,'Metales Pesados'!F31:U509,16,FALSE)</f>
        <v>0</v>
      </c>
      <c r="I31" s="36">
        <f>VLOOKUP(F31,'Metales Pesados'!F31:AH509,29,FALSE)</f>
        <v>0</v>
      </c>
      <c r="J31" s="71">
        <f>VLOOKUP(F31,'Metales Pesados'!F31:AU509,42,FALSE)</f>
        <v>0</v>
      </c>
      <c r="K31" s="36">
        <f>VLOOKUP(F31,'Metales Pesados'!F31:BH509,55,FALSE)</f>
        <v>0</v>
      </c>
      <c r="L31" s="36">
        <f>VLOOKUP(F31,'Metales Pesados'!F31:BU509,68,FALSE)</f>
        <v>0</v>
      </c>
      <c r="M31" s="36">
        <f>VLOOKUP(F31,'Metales Pesados'!F31:CH509,81,FALSE)</f>
        <v>0</v>
      </c>
      <c r="N31" s="71">
        <f>VLOOKUP(F31,'Metales Pesados'!F31:CU509,94,FALSE)</f>
        <v>0</v>
      </c>
    </row>
    <row r="32" spans="1:14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49">
        <v>26</v>
      </c>
      <c r="G32" s="51" t="s">
        <v>55</v>
      </c>
      <c r="H32" s="76">
        <f>VLOOKUP(F32,'Metales Pesados'!F32:U510,16,FALSE)</f>
        <v>0</v>
      </c>
      <c r="I32" s="36">
        <f>VLOOKUP(F32,'Metales Pesados'!F32:AH510,29,FALSE)</f>
        <v>0</v>
      </c>
      <c r="J32" s="71">
        <f>VLOOKUP(F32,'Metales Pesados'!F32:AU510,42,FALSE)</f>
        <v>0</v>
      </c>
      <c r="K32" s="36">
        <f>VLOOKUP(F32,'Metales Pesados'!F32:BH510,55,FALSE)</f>
        <v>0</v>
      </c>
      <c r="L32" s="36">
        <f>VLOOKUP(F32,'Metales Pesados'!F32:BU510,68,FALSE)</f>
        <v>0</v>
      </c>
      <c r="M32" s="36">
        <f>VLOOKUP(F32,'Metales Pesados'!F32:CH510,81,FALSE)</f>
        <v>0</v>
      </c>
      <c r="N32" s="71">
        <f>VLOOKUP(F32,'Metales Pesados'!F32:CU510,94,FALSE)</f>
        <v>0</v>
      </c>
    </row>
    <row r="33" spans="1:14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49">
        <v>30</v>
      </c>
      <c r="G33" s="51" t="s">
        <v>57</v>
      </c>
      <c r="H33" s="76">
        <f>VLOOKUP(F33,'Metales Pesados'!F33:U511,16,FALSE)</f>
        <v>0</v>
      </c>
      <c r="I33" s="36">
        <f>VLOOKUP(F33,'Metales Pesados'!F33:AH511,29,FALSE)</f>
        <v>0</v>
      </c>
      <c r="J33" s="71">
        <f>VLOOKUP(F33,'Metales Pesados'!F33:AU511,42,FALSE)</f>
        <v>0</v>
      </c>
      <c r="K33" s="36">
        <f>VLOOKUP(F33,'Metales Pesados'!F33:BH511,55,FALSE)</f>
        <v>0</v>
      </c>
      <c r="L33" s="36">
        <f>VLOOKUP(F33,'Metales Pesados'!F33:BU511,68,FALSE)</f>
        <v>0</v>
      </c>
      <c r="M33" s="36">
        <f>VLOOKUP(F33,'Metales Pesados'!F33:CH511,81,FALSE)</f>
        <v>0</v>
      </c>
      <c r="N33" s="71">
        <f>VLOOKUP(F33,'Metales Pesados'!F33:CU511,94,FALSE)</f>
        <v>0</v>
      </c>
    </row>
    <row r="34" spans="1:14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49">
        <v>32</v>
      </c>
      <c r="G34" s="51" t="s">
        <v>58</v>
      </c>
      <c r="H34" s="76">
        <f>VLOOKUP(F34,'Metales Pesados'!F34:U512,16,FALSE)</f>
        <v>0</v>
      </c>
      <c r="I34" s="36">
        <f>VLOOKUP(F34,'Metales Pesados'!F34:AH512,29,FALSE)</f>
        <v>0</v>
      </c>
      <c r="J34" s="71">
        <f>VLOOKUP(F34,'Metales Pesados'!F34:AU512,42,FALSE)</f>
        <v>0</v>
      </c>
      <c r="K34" s="36">
        <f>VLOOKUP(F34,'Metales Pesados'!F34:BH512,55,FALSE)</f>
        <v>0</v>
      </c>
      <c r="L34" s="36">
        <f>VLOOKUP(F34,'Metales Pesados'!F34:BU512,68,FALSE)</f>
        <v>0</v>
      </c>
      <c r="M34" s="36">
        <f>VLOOKUP(F34,'Metales Pesados'!F34:CH512,81,FALSE)</f>
        <v>0</v>
      </c>
      <c r="N34" s="71">
        <f>VLOOKUP(F34,'Metales Pesados'!F34:CU512,94,FALSE)</f>
        <v>0</v>
      </c>
    </row>
    <row r="35" spans="1:14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49">
        <v>31</v>
      </c>
      <c r="G35" s="51" t="s">
        <v>60</v>
      </c>
      <c r="H35" s="76">
        <f>VLOOKUP(F35,'Metales Pesados'!F35:U513,16,FALSE)</f>
        <v>0</v>
      </c>
      <c r="I35" s="36">
        <f>VLOOKUP(F35,'Metales Pesados'!F35:AH513,29,FALSE)</f>
        <v>0</v>
      </c>
      <c r="J35" s="71">
        <f>VLOOKUP(F35,'Metales Pesados'!F35:AU513,42,FALSE)</f>
        <v>0</v>
      </c>
      <c r="K35" s="36">
        <f>VLOOKUP(F35,'Metales Pesados'!F35:BH513,55,FALSE)</f>
        <v>0</v>
      </c>
      <c r="L35" s="36">
        <f>VLOOKUP(F35,'Metales Pesados'!F35:BU513,68,FALSE)</f>
        <v>0</v>
      </c>
      <c r="M35" s="36">
        <f>VLOOKUP(F35,'Metales Pesados'!F35:CH513,81,FALSE)</f>
        <v>0</v>
      </c>
      <c r="N35" s="71">
        <f>VLOOKUP(F35,'Metales Pesados'!F35:CU513,94,FALSE)</f>
        <v>0</v>
      </c>
    </row>
    <row r="36" spans="1:14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49">
        <v>35</v>
      </c>
      <c r="G36" s="51" t="s">
        <v>61</v>
      </c>
      <c r="H36" s="76">
        <f>VLOOKUP(F36,'Metales Pesados'!F36:U514,16,FALSE)</f>
        <v>0</v>
      </c>
      <c r="I36" s="36">
        <f>VLOOKUP(F36,'Metales Pesados'!F36:AH514,29,FALSE)</f>
        <v>0</v>
      </c>
      <c r="J36" s="71">
        <f>VLOOKUP(F36,'Metales Pesados'!F36:AU514,42,FALSE)</f>
        <v>0</v>
      </c>
      <c r="K36" s="36">
        <f>VLOOKUP(F36,'Metales Pesados'!F36:BH514,55,FALSE)</f>
        <v>0</v>
      </c>
      <c r="L36" s="36">
        <f>VLOOKUP(F36,'Metales Pesados'!F36:BU514,68,FALSE)</f>
        <v>0</v>
      </c>
      <c r="M36" s="36">
        <f>VLOOKUP(F36,'Metales Pesados'!F36:CH514,81,FALSE)</f>
        <v>0</v>
      </c>
      <c r="N36" s="71">
        <f>VLOOKUP(F36,'Metales Pesados'!F36:CU514,94,FALSE)</f>
        <v>0</v>
      </c>
    </row>
    <row r="37" spans="1:14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49">
        <v>34</v>
      </c>
      <c r="G37" s="51" t="s">
        <v>62</v>
      </c>
      <c r="H37" s="76">
        <f>VLOOKUP(F37,'Metales Pesados'!F37:U515,16,FALSE)</f>
        <v>0</v>
      </c>
      <c r="I37" s="36">
        <f>VLOOKUP(F37,'Metales Pesados'!F37:AH515,29,FALSE)</f>
        <v>0</v>
      </c>
      <c r="J37" s="71">
        <f>VLOOKUP(F37,'Metales Pesados'!F37:AU515,42,FALSE)</f>
        <v>0</v>
      </c>
      <c r="K37" s="36">
        <f>VLOOKUP(F37,'Metales Pesados'!F37:BH515,55,FALSE)</f>
        <v>0</v>
      </c>
      <c r="L37" s="36">
        <f>VLOOKUP(F37,'Metales Pesados'!F37:BU515,68,FALSE)</f>
        <v>0</v>
      </c>
      <c r="M37" s="36">
        <f>VLOOKUP(F37,'Metales Pesados'!F37:CH515,81,FALSE)</f>
        <v>0</v>
      </c>
      <c r="N37" s="71">
        <f>VLOOKUP(F37,'Metales Pesados'!F37:CU515,94,FALSE)</f>
        <v>0</v>
      </c>
    </row>
    <row r="38" spans="1:14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49">
        <v>6846</v>
      </c>
      <c r="G38" s="51" t="s">
        <v>63</v>
      </c>
      <c r="H38" s="76">
        <f>VLOOKUP(F38,'Metales Pesados'!F38:U516,16,FALSE)</f>
        <v>0</v>
      </c>
      <c r="I38" s="36">
        <f>VLOOKUP(F38,'Metales Pesados'!F38:AH516,29,FALSE)</f>
        <v>0</v>
      </c>
      <c r="J38" s="71">
        <f>VLOOKUP(F38,'Metales Pesados'!F38:AU516,42,FALSE)</f>
        <v>0</v>
      </c>
      <c r="K38" s="36">
        <f>VLOOKUP(F38,'Metales Pesados'!F38:BH516,55,FALSE)</f>
        <v>0</v>
      </c>
      <c r="L38" s="36">
        <f>VLOOKUP(F38,'Metales Pesados'!F38:BU516,68,FALSE)</f>
        <v>0</v>
      </c>
      <c r="M38" s="36">
        <f>VLOOKUP(F38,'Metales Pesados'!F38:CH516,81,FALSE)</f>
        <v>0</v>
      </c>
      <c r="N38" s="71">
        <f>VLOOKUP(F38,'Metales Pesados'!F38:CU516,94,FALSE)</f>
        <v>0</v>
      </c>
    </row>
    <row r="39" spans="1:14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49">
        <v>6794</v>
      </c>
      <c r="G39" s="51" t="s">
        <v>64</v>
      </c>
      <c r="H39" s="76">
        <f>VLOOKUP(F39,'Metales Pesados'!F39:U517,16,FALSE)</f>
        <v>0</v>
      </c>
      <c r="I39" s="36">
        <f>VLOOKUP(F39,'Metales Pesados'!F39:AH517,29,FALSE)</f>
        <v>0</v>
      </c>
      <c r="J39" s="71">
        <f>VLOOKUP(F39,'Metales Pesados'!F39:AU517,42,FALSE)</f>
        <v>0</v>
      </c>
      <c r="K39" s="36">
        <f>VLOOKUP(F39,'Metales Pesados'!F39:BH517,55,FALSE)</f>
        <v>0</v>
      </c>
      <c r="L39" s="36">
        <f>VLOOKUP(F39,'Metales Pesados'!F39:BU517,68,FALSE)</f>
        <v>0</v>
      </c>
      <c r="M39" s="36">
        <f>VLOOKUP(F39,'Metales Pesados'!F39:CH517,81,FALSE)</f>
        <v>0</v>
      </c>
      <c r="N39" s="71">
        <f>VLOOKUP(F39,'Metales Pesados'!F39:CU517,94,FALSE)</f>
        <v>0</v>
      </c>
    </row>
    <row r="40" spans="1:14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54">
        <v>17213</v>
      </c>
      <c r="G40" s="51" t="s">
        <v>65</v>
      </c>
      <c r="H40" s="76">
        <f>VLOOKUP(F40,'Metales Pesados'!F40:U518,16,FALSE)</f>
        <v>0</v>
      </c>
      <c r="I40" s="36">
        <f>VLOOKUP(F40,'Metales Pesados'!F40:AH518,29,FALSE)</f>
        <v>0</v>
      </c>
      <c r="J40" s="71">
        <f>VLOOKUP(F40,'Metales Pesados'!F40:AU518,42,FALSE)</f>
        <v>0</v>
      </c>
      <c r="K40" s="36">
        <f>VLOOKUP(F40,'Metales Pesados'!F40:BH518,55,FALSE)</f>
        <v>0</v>
      </c>
      <c r="L40" s="36">
        <f>VLOOKUP(F40,'Metales Pesados'!F40:BU518,68,FALSE)</f>
        <v>0</v>
      </c>
      <c r="M40" s="36">
        <f>VLOOKUP(F40,'Metales Pesados'!F40:CH518,81,FALSE)</f>
        <v>0</v>
      </c>
      <c r="N40" s="71">
        <f>VLOOKUP(F40,'Metales Pesados'!F40:CU518,94,FALSE)</f>
        <v>0</v>
      </c>
    </row>
    <row r="41" spans="1:14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49">
        <v>29</v>
      </c>
      <c r="G41" s="51" t="s">
        <v>66</v>
      </c>
      <c r="H41" s="76">
        <f>VLOOKUP(F41,'Metales Pesados'!F41:U519,16,FALSE)</f>
        <v>0</v>
      </c>
      <c r="I41" s="36">
        <f>VLOOKUP(F41,'Metales Pesados'!F41:AH519,29,FALSE)</f>
        <v>0</v>
      </c>
      <c r="J41" s="71">
        <f>VLOOKUP(F41,'Metales Pesados'!F41:AU519,42,FALSE)</f>
        <v>0</v>
      </c>
      <c r="K41" s="36">
        <f>VLOOKUP(F41,'Metales Pesados'!F41:BH519,55,FALSE)</f>
        <v>0</v>
      </c>
      <c r="L41" s="36">
        <f>VLOOKUP(F41,'Metales Pesados'!F41:BU519,68,FALSE)</f>
        <v>0</v>
      </c>
      <c r="M41" s="36">
        <f>VLOOKUP(F41,'Metales Pesados'!F41:CH519,81,FALSE)</f>
        <v>0</v>
      </c>
      <c r="N41" s="71">
        <f>VLOOKUP(F41,'Metales Pesados'!F41:CU519,94,FALSE)</f>
        <v>0</v>
      </c>
    </row>
    <row r="42" spans="1:14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49">
        <v>36</v>
      </c>
      <c r="G42" s="51" t="s">
        <v>67</v>
      </c>
      <c r="H42" s="76">
        <f>VLOOKUP(F42,'Metales Pesados'!F42:U520,16,FALSE)</f>
        <v>0</v>
      </c>
      <c r="I42" s="36">
        <f>VLOOKUP(F42,'Metales Pesados'!F42:AH520,29,FALSE)</f>
        <v>0</v>
      </c>
      <c r="J42" s="71">
        <f>VLOOKUP(F42,'Metales Pesados'!F42:AU520,42,FALSE)</f>
        <v>0</v>
      </c>
      <c r="K42" s="36">
        <f>VLOOKUP(F42,'Metales Pesados'!F42:BH520,55,FALSE)</f>
        <v>0</v>
      </c>
      <c r="L42" s="36">
        <f>VLOOKUP(F42,'Metales Pesados'!F42:BU520,68,FALSE)</f>
        <v>0</v>
      </c>
      <c r="M42" s="36">
        <f>VLOOKUP(F42,'Metales Pesados'!F42:CH520,81,FALSE)</f>
        <v>0</v>
      </c>
      <c r="N42" s="71">
        <f>VLOOKUP(F42,'Metales Pesados'!F42:CU520,94,FALSE)</f>
        <v>0</v>
      </c>
    </row>
    <row r="43" spans="1:14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49">
        <v>33</v>
      </c>
      <c r="G43" s="51" t="s">
        <v>68</v>
      </c>
      <c r="H43" s="76">
        <f>VLOOKUP(F43,'Metales Pesados'!F43:U521,16,FALSE)</f>
        <v>0</v>
      </c>
      <c r="I43" s="36">
        <f>VLOOKUP(F43,'Metales Pesados'!F43:AH521,29,FALSE)</f>
        <v>0</v>
      </c>
      <c r="J43" s="71">
        <f>VLOOKUP(F43,'Metales Pesados'!F43:AU521,42,FALSE)</f>
        <v>0</v>
      </c>
      <c r="K43" s="36">
        <f>VLOOKUP(F43,'Metales Pesados'!F43:BH521,55,FALSE)</f>
        <v>0</v>
      </c>
      <c r="L43" s="36">
        <f>VLOOKUP(F43,'Metales Pesados'!F43:BU521,68,FALSE)</f>
        <v>0</v>
      </c>
      <c r="M43" s="36">
        <f>VLOOKUP(F43,'Metales Pesados'!F43:CH521,81,FALSE)</f>
        <v>0</v>
      </c>
      <c r="N43" s="71">
        <f>VLOOKUP(F43,'Metales Pesados'!F43:CU521,94,FALSE)</f>
        <v>0</v>
      </c>
    </row>
    <row r="44" spans="1:14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49">
        <v>6694</v>
      </c>
      <c r="G44" s="51" t="s">
        <v>69</v>
      </c>
      <c r="H44" s="76">
        <f>VLOOKUP(F44,'Metales Pesados'!F44:U522,16,FALSE)</f>
        <v>0</v>
      </c>
      <c r="I44" s="36">
        <f>VLOOKUP(F44,'Metales Pesados'!F44:AH522,29,FALSE)</f>
        <v>0</v>
      </c>
      <c r="J44" s="71">
        <f>VLOOKUP(F44,'Metales Pesados'!F44:AU522,42,FALSE)</f>
        <v>0</v>
      </c>
      <c r="K44" s="36">
        <f>VLOOKUP(F44,'Metales Pesados'!F44:BH522,55,FALSE)</f>
        <v>0</v>
      </c>
      <c r="L44" s="36">
        <f>VLOOKUP(F44,'Metales Pesados'!F44:BU522,68,FALSE)</f>
        <v>0</v>
      </c>
      <c r="M44" s="36">
        <f>VLOOKUP(F44,'Metales Pesados'!F44:CH522,81,FALSE)</f>
        <v>0</v>
      </c>
      <c r="N44" s="71">
        <f>VLOOKUP(F44,'Metales Pesados'!F44:CU522,94,FALSE)</f>
        <v>0</v>
      </c>
    </row>
    <row r="45" spans="1:14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49">
        <v>27</v>
      </c>
      <c r="G45" s="51" t="s">
        <v>70</v>
      </c>
      <c r="H45" s="76">
        <f>VLOOKUP(F45,'Metales Pesados'!F45:U523,16,FALSE)</f>
        <v>0</v>
      </c>
      <c r="I45" s="36">
        <f>VLOOKUP(F45,'Metales Pesados'!F45:AH523,29,FALSE)</f>
        <v>0</v>
      </c>
      <c r="J45" s="71">
        <f>VLOOKUP(F45,'Metales Pesados'!F45:AU523,42,FALSE)</f>
        <v>0</v>
      </c>
      <c r="K45" s="36">
        <f>VLOOKUP(F45,'Metales Pesados'!F45:BH523,55,FALSE)</f>
        <v>0</v>
      </c>
      <c r="L45" s="36">
        <f>VLOOKUP(F45,'Metales Pesados'!F45:BU523,68,FALSE)</f>
        <v>0</v>
      </c>
      <c r="M45" s="36">
        <f>VLOOKUP(F45,'Metales Pesados'!F45:CH523,81,FALSE)</f>
        <v>0</v>
      </c>
      <c r="N45" s="71">
        <f>VLOOKUP(F45,'Metales Pesados'!F45:CU523,94,FALSE)</f>
        <v>0</v>
      </c>
    </row>
    <row r="46" spans="1:14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49">
        <v>30484</v>
      </c>
      <c r="G46" s="51" t="s">
        <v>71</v>
      </c>
      <c r="H46" s="76">
        <f>VLOOKUP(F46,'Metales Pesados'!F46:U524,16,FALSE)</f>
        <v>0</v>
      </c>
      <c r="I46" s="36">
        <f>VLOOKUP(F46,'Metales Pesados'!F46:AH524,29,FALSE)</f>
        <v>0</v>
      </c>
      <c r="J46" s="71">
        <f>VLOOKUP(F46,'Metales Pesados'!F46:AU524,42,FALSE)</f>
        <v>0</v>
      </c>
      <c r="K46" s="36">
        <f>VLOOKUP(F46,'Metales Pesados'!F46:BH524,55,FALSE)</f>
        <v>0</v>
      </c>
      <c r="L46" s="36">
        <f>VLOOKUP(F46,'Metales Pesados'!F46:BU524,68,FALSE)</f>
        <v>0</v>
      </c>
      <c r="M46" s="36">
        <f>VLOOKUP(F46,'Metales Pesados'!F46:CH524,81,FALSE)</f>
        <v>0</v>
      </c>
      <c r="N46" s="71">
        <f>VLOOKUP(F46,'Metales Pesados'!F46:CU524,94,FALSE)</f>
        <v>0</v>
      </c>
    </row>
    <row r="47" spans="1:14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49">
        <v>26050</v>
      </c>
      <c r="G47" s="53" t="s">
        <v>73</v>
      </c>
      <c r="H47" s="76">
        <f>VLOOKUP(F47,'Metales Pesados'!F47:U525,16,FALSE)</f>
        <v>0</v>
      </c>
      <c r="I47" s="36">
        <f>VLOOKUP(F47,'Metales Pesados'!F47:AH525,29,FALSE)</f>
        <v>0</v>
      </c>
      <c r="J47" s="71">
        <f>VLOOKUP(F47,'Metales Pesados'!F47:AU525,42,FALSE)</f>
        <v>0</v>
      </c>
      <c r="K47" s="36">
        <f>VLOOKUP(F47,'Metales Pesados'!F47:BH525,55,FALSE)</f>
        <v>0</v>
      </c>
      <c r="L47" s="36">
        <f>VLOOKUP(F47,'Metales Pesados'!F47:BU525,68,FALSE)</f>
        <v>0</v>
      </c>
      <c r="M47" s="36">
        <f>VLOOKUP(F47,'Metales Pesados'!F47:CH525,81,FALSE)</f>
        <v>0</v>
      </c>
      <c r="N47" s="71">
        <f>VLOOKUP(F47,'Metales Pesados'!F47:CU525,94,FALSE)</f>
        <v>0</v>
      </c>
    </row>
    <row r="48" spans="1:14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49">
        <v>51</v>
      </c>
      <c r="G48" s="51" t="s">
        <v>74</v>
      </c>
      <c r="H48" s="76">
        <f>VLOOKUP(F48,'Metales Pesados'!F48:U526,16,FALSE)</f>
        <v>1</v>
      </c>
      <c r="I48" s="36">
        <f>VLOOKUP(F48,'Metales Pesados'!F48:AH526,29,FALSE)</f>
        <v>0</v>
      </c>
      <c r="J48" s="71">
        <f>VLOOKUP(F48,'Metales Pesados'!F48:AU526,42,FALSE)</f>
        <v>0</v>
      </c>
      <c r="K48" s="36">
        <f>VLOOKUP(F48,'Metales Pesados'!F48:BH526,55,FALSE)</f>
        <v>0</v>
      </c>
      <c r="L48" s="36">
        <f>VLOOKUP(F48,'Metales Pesados'!F48:BU526,68,FALSE)</f>
        <v>0</v>
      </c>
      <c r="M48" s="36">
        <f>VLOOKUP(F48,'Metales Pesados'!F48:CH526,81,FALSE)</f>
        <v>0</v>
      </c>
      <c r="N48" s="71">
        <f>VLOOKUP(F48,'Metales Pesados'!F48:CU526,94,FALSE)</f>
        <v>0</v>
      </c>
    </row>
    <row r="49" spans="1:14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49">
        <v>52</v>
      </c>
      <c r="G49" s="51" t="s">
        <v>75</v>
      </c>
      <c r="H49" s="76">
        <f>VLOOKUP(F49,'Metales Pesados'!F49:U527,16,FALSE)</f>
        <v>0</v>
      </c>
      <c r="I49" s="36">
        <f>VLOOKUP(F49,'Metales Pesados'!F49:AH527,29,FALSE)</f>
        <v>0</v>
      </c>
      <c r="J49" s="71">
        <f>VLOOKUP(F49,'Metales Pesados'!F49:AU527,42,FALSE)</f>
        <v>0</v>
      </c>
      <c r="K49" s="36">
        <f>VLOOKUP(F49,'Metales Pesados'!F49:BH527,55,FALSE)</f>
        <v>0</v>
      </c>
      <c r="L49" s="36">
        <f>VLOOKUP(F49,'Metales Pesados'!F49:BU527,68,FALSE)</f>
        <v>0</v>
      </c>
      <c r="M49" s="36">
        <f>VLOOKUP(F49,'Metales Pesados'!F49:CH527,81,FALSE)</f>
        <v>0</v>
      </c>
      <c r="N49" s="71">
        <f>VLOOKUP(F49,'Metales Pesados'!F49:CU527,94,FALSE)</f>
        <v>0</v>
      </c>
    </row>
    <row r="50" spans="1:14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49">
        <v>49</v>
      </c>
      <c r="G50" s="51" t="s">
        <v>76</v>
      </c>
      <c r="H50" s="76">
        <f>VLOOKUP(F50,'Metales Pesados'!F50:U528,16,FALSE)</f>
        <v>0</v>
      </c>
      <c r="I50" s="36">
        <f>VLOOKUP(F50,'Metales Pesados'!F50:AH528,29,FALSE)</f>
        <v>0</v>
      </c>
      <c r="J50" s="71">
        <f>VLOOKUP(F50,'Metales Pesados'!F50:AU528,42,FALSE)</f>
        <v>0</v>
      </c>
      <c r="K50" s="36">
        <f>VLOOKUP(F50,'Metales Pesados'!F50:BH528,55,FALSE)</f>
        <v>0</v>
      </c>
      <c r="L50" s="36">
        <f>VLOOKUP(F50,'Metales Pesados'!F50:BU528,68,FALSE)</f>
        <v>0</v>
      </c>
      <c r="M50" s="36">
        <f>VLOOKUP(F50,'Metales Pesados'!F50:CH528,81,FALSE)</f>
        <v>0</v>
      </c>
      <c r="N50" s="71">
        <f>VLOOKUP(F50,'Metales Pesados'!F50:CU528,94,FALSE)</f>
        <v>0</v>
      </c>
    </row>
    <row r="51" spans="1:14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49">
        <v>48</v>
      </c>
      <c r="G51" s="51" t="s">
        <v>77</v>
      </c>
      <c r="H51" s="76">
        <f>VLOOKUP(F51,'Metales Pesados'!F51:U529,16,FALSE)</f>
        <v>0</v>
      </c>
      <c r="I51" s="36">
        <f>VLOOKUP(F51,'Metales Pesados'!F51:AH529,29,FALSE)</f>
        <v>0</v>
      </c>
      <c r="J51" s="71">
        <f>VLOOKUP(F51,'Metales Pesados'!F51:AU529,42,FALSE)</f>
        <v>0</v>
      </c>
      <c r="K51" s="36">
        <f>VLOOKUP(F51,'Metales Pesados'!F51:BH529,55,FALSE)</f>
        <v>0</v>
      </c>
      <c r="L51" s="36">
        <f>VLOOKUP(F51,'Metales Pesados'!F51:BU529,68,FALSE)</f>
        <v>0</v>
      </c>
      <c r="M51" s="36">
        <f>VLOOKUP(F51,'Metales Pesados'!F51:CH529,81,FALSE)</f>
        <v>0</v>
      </c>
      <c r="N51" s="71">
        <f>VLOOKUP(F51,'Metales Pesados'!F51:CU529,94,FALSE)</f>
        <v>0</v>
      </c>
    </row>
    <row r="52" spans="1:14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49">
        <v>275</v>
      </c>
      <c r="G52" s="51" t="s">
        <v>78</v>
      </c>
      <c r="H52" s="76">
        <f>VLOOKUP(F52,'Metales Pesados'!F52:U530,16,FALSE)</f>
        <v>0</v>
      </c>
      <c r="I52" s="36">
        <f>VLOOKUP(F52,'Metales Pesados'!F52:AH530,29,FALSE)</f>
        <v>0</v>
      </c>
      <c r="J52" s="71">
        <f>VLOOKUP(F52,'Metales Pesados'!F52:AU530,42,FALSE)</f>
        <v>0</v>
      </c>
      <c r="K52" s="36">
        <f>VLOOKUP(F52,'Metales Pesados'!F52:BH530,55,FALSE)</f>
        <v>0</v>
      </c>
      <c r="L52" s="36">
        <f>VLOOKUP(F52,'Metales Pesados'!F52:BU530,68,FALSE)</f>
        <v>0</v>
      </c>
      <c r="M52" s="36">
        <f>VLOOKUP(F52,'Metales Pesados'!F52:CH530,81,FALSE)</f>
        <v>0</v>
      </c>
      <c r="N52" s="71">
        <f>VLOOKUP(F52,'Metales Pesados'!F52:CU530,94,FALSE)</f>
        <v>0</v>
      </c>
    </row>
    <row r="53" spans="1:14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49">
        <v>50</v>
      </c>
      <c r="G53" s="51" t="s">
        <v>79</v>
      </c>
      <c r="H53" s="76">
        <f>VLOOKUP(F53,'Metales Pesados'!F53:U531,16,FALSE)</f>
        <v>0</v>
      </c>
      <c r="I53" s="36">
        <f>VLOOKUP(F53,'Metales Pesados'!F53:AH531,29,FALSE)</f>
        <v>0</v>
      </c>
      <c r="J53" s="71">
        <f>VLOOKUP(F53,'Metales Pesados'!F53:AU531,42,FALSE)</f>
        <v>0</v>
      </c>
      <c r="K53" s="36">
        <f>VLOOKUP(F53,'Metales Pesados'!F53:BH531,55,FALSE)</f>
        <v>0</v>
      </c>
      <c r="L53" s="36">
        <f>VLOOKUP(F53,'Metales Pesados'!F53:BU531,68,FALSE)</f>
        <v>0</v>
      </c>
      <c r="M53" s="36">
        <f>VLOOKUP(F53,'Metales Pesados'!F53:CH531,81,FALSE)</f>
        <v>0</v>
      </c>
      <c r="N53" s="71">
        <f>VLOOKUP(F53,'Metales Pesados'!F53:CU531,94,FALSE)</f>
        <v>0</v>
      </c>
    </row>
    <row r="54" spans="1:14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49">
        <v>6848</v>
      </c>
      <c r="G54" s="51" t="s">
        <v>80</v>
      </c>
      <c r="H54" s="76">
        <f>VLOOKUP(F54,'Metales Pesados'!F54:U532,16,FALSE)</f>
        <v>0</v>
      </c>
      <c r="I54" s="36">
        <f>VLOOKUP(F54,'Metales Pesados'!F54:AH532,29,FALSE)</f>
        <v>0</v>
      </c>
      <c r="J54" s="71">
        <f>VLOOKUP(F54,'Metales Pesados'!F54:AU532,42,FALSE)</f>
        <v>0</v>
      </c>
      <c r="K54" s="36">
        <f>VLOOKUP(F54,'Metales Pesados'!F54:BH532,55,FALSE)</f>
        <v>0</v>
      </c>
      <c r="L54" s="36">
        <f>VLOOKUP(F54,'Metales Pesados'!F54:BU532,68,FALSE)</f>
        <v>0</v>
      </c>
      <c r="M54" s="36">
        <f>VLOOKUP(F54,'Metales Pesados'!F54:CH532,81,FALSE)</f>
        <v>0</v>
      </c>
      <c r="N54" s="71">
        <f>VLOOKUP(F54,'Metales Pesados'!F54:CU532,94,FALSE)</f>
        <v>0</v>
      </c>
    </row>
    <row r="55" spans="1:14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49">
        <v>276</v>
      </c>
      <c r="G55" s="51" t="s">
        <v>81</v>
      </c>
      <c r="H55" s="76">
        <f>VLOOKUP(F55,'Metales Pesados'!F55:U533,16,FALSE)</f>
        <v>0</v>
      </c>
      <c r="I55" s="36">
        <f>VLOOKUP(F55,'Metales Pesados'!F55:AH533,29,FALSE)</f>
        <v>0</v>
      </c>
      <c r="J55" s="71">
        <f>VLOOKUP(F55,'Metales Pesados'!F55:AU533,42,FALSE)</f>
        <v>0</v>
      </c>
      <c r="K55" s="36">
        <f>VLOOKUP(F55,'Metales Pesados'!F55:BH533,55,FALSE)</f>
        <v>0</v>
      </c>
      <c r="L55" s="36">
        <f>VLOOKUP(F55,'Metales Pesados'!F55:BU533,68,FALSE)</f>
        <v>0</v>
      </c>
      <c r="M55" s="36">
        <f>VLOOKUP(F55,'Metales Pesados'!F55:CH533,81,FALSE)</f>
        <v>0</v>
      </c>
      <c r="N55" s="71">
        <f>VLOOKUP(F55,'Metales Pesados'!F55:CU533,94,FALSE)</f>
        <v>0</v>
      </c>
    </row>
    <row r="56" spans="1:14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49">
        <v>7221</v>
      </c>
      <c r="G56" s="51" t="s">
        <v>82</v>
      </c>
      <c r="H56" s="76">
        <f>VLOOKUP(F56,'Metales Pesados'!F56:U534,16,FALSE)</f>
        <v>0</v>
      </c>
      <c r="I56" s="36">
        <f>VLOOKUP(F56,'Metales Pesados'!F56:AH534,29,FALSE)</f>
        <v>0</v>
      </c>
      <c r="J56" s="71">
        <f>VLOOKUP(F56,'Metales Pesados'!F56:AU534,42,FALSE)</f>
        <v>0</v>
      </c>
      <c r="K56" s="36">
        <f>VLOOKUP(F56,'Metales Pesados'!F56:BH534,55,FALSE)</f>
        <v>0</v>
      </c>
      <c r="L56" s="36">
        <f>VLOOKUP(F56,'Metales Pesados'!F56:BU534,68,FALSE)</f>
        <v>0</v>
      </c>
      <c r="M56" s="36">
        <f>VLOOKUP(F56,'Metales Pesados'!F56:CH534,81,FALSE)</f>
        <v>0</v>
      </c>
      <c r="N56" s="71">
        <f>VLOOKUP(F56,'Metales Pesados'!F56:CU534,94,FALSE)</f>
        <v>0</v>
      </c>
    </row>
    <row r="57" spans="1:14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49">
        <v>30986</v>
      </c>
      <c r="G57" s="51" t="s">
        <v>83</v>
      </c>
      <c r="H57" s="76">
        <f>VLOOKUP(F57,'Metales Pesados'!F57:U535,16,FALSE)</f>
        <v>0</v>
      </c>
      <c r="I57" s="36">
        <f>VLOOKUP(F57,'Metales Pesados'!F57:AH535,29,FALSE)</f>
        <v>0</v>
      </c>
      <c r="J57" s="71">
        <f>VLOOKUP(F57,'Metales Pesados'!F57:AU535,42,FALSE)</f>
        <v>0</v>
      </c>
      <c r="K57" s="36">
        <f>VLOOKUP(F57,'Metales Pesados'!F57:BH535,55,FALSE)</f>
        <v>0</v>
      </c>
      <c r="L57" s="36">
        <f>VLOOKUP(F57,'Metales Pesados'!F57:BU535,68,FALSE)</f>
        <v>0</v>
      </c>
      <c r="M57" s="36">
        <f>VLOOKUP(F57,'Metales Pesados'!F57:CH535,81,FALSE)</f>
        <v>0</v>
      </c>
      <c r="N57" s="71">
        <f>VLOOKUP(F57,'Metales Pesados'!F57:CU535,94,FALSE)</f>
        <v>0</v>
      </c>
    </row>
    <row r="58" spans="1:14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49">
        <v>23</v>
      </c>
      <c r="G58" s="51" t="s">
        <v>84</v>
      </c>
      <c r="H58" s="76">
        <f>VLOOKUP(F58,'Metales Pesados'!F58:U536,16,FALSE)</f>
        <v>22</v>
      </c>
      <c r="I58" s="36">
        <f>VLOOKUP(F58,'Metales Pesados'!F58:AH536,29,FALSE)</f>
        <v>0</v>
      </c>
      <c r="J58" s="71">
        <f>VLOOKUP(F58,'Metales Pesados'!F58:AU536,42,FALSE)</f>
        <v>21</v>
      </c>
      <c r="K58" s="36">
        <f>VLOOKUP(F58,'Metales Pesados'!F58:BH536,55,FALSE)</f>
        <v>0</v>
      </c>
      <c r="L58" s="36">
        <f>VLOOKUP(F58,'Metales Pesados'!F58:BU536,68,FALSE)</f>
        <v>0</v>
      </c>
      <c r="M58" s="36">
        <f>VLOOKUP(F58,'Metales Pesados'!F58:CH536,81,FALSE)</f>
        <v>0</v>
      </c>
      <c r="N58" s="71">
        <f>VLOOKUP(F58,'Metales Pesados'!F58:CU536,94,FALSE)</f>
        <v>0</v>
      </c>
    </row>
    <row r="59" spans="1:14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49">
        <v>24</v>
      </c>
      <c r="G59" s="51" t="s">
        <v>85</v>
      </c>
      <c r="H59" s="76">
        <f>VLOOKUP(F59,'Metales Pesados'!F59:U537,16,FALSE)</f>
        <v>0</v>
      </c>
      <c r="I59" s="36">
        <f>VLOOKUP(F59,'Metales Pesados'!F59:AH537,29,FALSE)</f>
        <v>0</v>
      </c>
      <c r="J59" s="71">
        <f>VLOOKUP(F59,'Metales Pesados'!F59:AU537,42,FALSE)</f>
        <v>0</v>
      </c>
      <c r="K59" s="36">
        <f>VLOOKUP(F59,'Metales Pesados'!F59:BH537,55,FALSE)</f>
        <v>0</v>
      </c>
      <c r="L59" s="36">
        <f>VLOOKUP(F59,'Metales Pesados'!F59:BU537,68,FALSE)</f>
        <v>0</v>
      </c>
      <c r="M59" s="36">
        <f>VLOOKUP(F59,'Metales Pesados'!F59:CH537,81,FALSE)</f>
        <v>0</v>
      </c>
      <c r="N59" s="71">
        <f>VLOOKUP(F59,'Metales Pesados'!F59:CU537,94,FALSE)</f>
        <v>0</v>
      </c>
    </row>
    <row r="60" spans="1:14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49">
        <v>16</v>
      </c>
      <c r="G60" s="51" t="s">
        <v>86</v>
      </c>
      <c r="H60" s="76">
        <f>VLOOKUP(F60,'Metales Pesados'!F60:U538,16,FALSE)</f>
        <v>9</v>
      </c>
      <c r="I60" s="36">
        <f>VLOOKUP(F60,'Metales Pesados'!F60:AH538,29,FALSE)</f>
        <v>0</v>
      </c>
      <c r="J60" s="71">
        <f>VLOOKUP(F60,'Metales Pesados'!F60:AU538,42,FALSE)</f>
        <v>9</v>
      </c>
      <c r="K60" s="36">
        <f>VLOOKUP(F60,'Metales Pesados'!F60:BH538,55,FALSE)</f>
        <v>0</v>
      </c>
      <c r="L60" s="36">
        <f>VLOOKUP(F60,'Metales Pesados'!F60:BU538,68,FALSE)</f>
        <v>0</v>
      </c>
      <c r="M60" s="36">
        <f>VLOOKUP(F60,'Metales Pesados'!F60:CH538,81,FALSE)</f>
        <v>0</v>
      </c>
      <c r="N60" s="71">
        <f>VLOOKUP(F60,'Metales Pesados'!F60:CU538,94,FALSE)</f>
        <v>0</v>
      </c>
    </row>
    <row r="61" spans="1:14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49">
        <v>17</v>
      </c>
      <c r="G61" s="51" t="s">
        <v>87</v>
      </c>
      <c r="H61" s="76">
        <f>VLOOKUP(F61,'Metales Pesados'!F61:U539,16,FALSE)</f>
        <v>0</v>
      </c>
      <c r="I61" s="36">
        <f>VLOOKUP(F61,'Metales Pesados'!F61:AH539,29,FALSE)</f>
        <v>0</v>
      </c>
      <c r="J61" s="71">
        <f>VLOOKUP(F61,'Metales Pesados'!F61:AU539,42,FALSE)</f>
        <v>0</v>
      </c>
      <c r="K61" s="36">
        <f>VLOOKUP(F61,'Metales Pesados'!F61:BH539,55,FALSE)</f>
        <v>0</v>
      </c>
      <c r="L61" s="36">
        <f>VLOOKUP(F61,'Metales Pesados'!F61:BU539,68,FALSE)</f>
        <v>0</v>
      </c>
      <c r="M61" s="36">
        <f>VLOOKUP(F61,'Metales Pesados'!F61:CH539,81,FALSE)</f>
        <v>0</v>
      </c>
      <c r="N61" s="71">
        <f>VLOOKUP(F61,'Metales Pesados'!F61:CU539,94,FALSE)</f>
        <v>0</v>
      </c>
    </row>
    <row r="62" spans="1:14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49">
        <v>18</v>
      </c>
      <c r="G62" s="51" t="s">
        <v>88</v>
      </c>
      <c r="H62" s="76">
        <f>VLOOKUP(F62,'Metales Pesados'!F62:U540,16,FALSE)</f>
        <v>0</v>
      </c>
      <c r="I62" s="36">
        <f>VLOOKUP(F62,'Metales Pesados'!F62:AH540,29,FALSE)</f>
        <v>0</v>
      </c>
      <c r="J62" s="71">
        <f>VLOOKUP(F62,'Metales Pesados'!F62:AU540,42,FALSE)</f>
        <v>0</v>
      </c>
      <c r="K62" s="36">
        <f>VLOOKUP(F62,'Metales Pesados'!F62:BH540,55,FALSE)</f>
        <v>0</v>
      </c>
      <c r="L62" s="36">
        <f>VLOOKUP(F62,'Metales Pesados'!F62:BU540,68,FALSE)</f>
        <v>0</v>
      </c>
      <c r="M62" s="36">
        <f>VLOOKUP(F62,'Metales Pesados'!F62:CH540,81,FALSE)</f>
        <v>0</v>
      </c>
      <c r="N62" s="71">
        <f>VLOOKUP(F62,'Metales Pesados'!F62:CU540,94,FALSE)</f>
        <v>0</v>
      </c>
    </row>
    <row r="63" spans="1:14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49">
        <v>19</v>
      </c>
      <c r="G63" s="51" t="s">
        <v>89</v>
      </c>
      <c r="H63" s="76">
        <f>VLOOKUP(F63,'Metales Pesados'!F63:U541,16,FALSE)</f>
        <v>0</v>
      </c>
      <c r="I63" s="36">
        <f>VLOOKUP(F63,'Metales Pesados'!F63:AH541,29,FALSE)</f>
        <v>0</v>
      </c>
      <c r="J63" s="71">
        <f>VLOOKUP(F63,'Metales Pesados'!F63:AU541,42,FALSE)</f>
        <v>0</v>
      </c>
      <c r="K63" s="36">
        <f>VLOOKUP(F63,'Metales Pesados'!F63:BH541,55,FALSE)</f>
        <v>0</v>
      </c>
      <c r="L63" s="36">
        <f>VLOOKUP(F63,'Metales Pesados'!F63:BU541,68,FALSE)</f>
        <v>0</v>
      </c>
      <c r="M63" s="36">
        <f>VLOOKUP(F63,'Metales Pesados'!F63:CH541,81,FALSE)</f>
        <v>0</v>
      </c>
      <c r="N63" s="71">
        <f>VLOOKUP(F63,'Metales Pesados'!F63:CU541,94,FALSE)</f>
        <v>0</v>
      </c>
    </row>
    <row r="64" spans="1:14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49">
        <v>20</v>
      </c>
      <c r="G64" s="51" t="s">
        <v>90</v>
      </c>
      <c r="H64" s="76">
        <f>VLOOKUP(F64,'Metales Pesados'!F64:U542,16,FALSE)</f>
        <v>0</v>
      </c>
      <c r="I64" s="36">
        <f>VLOOKUP(F64,'Metales Pesados'!F64:AH542,29,FALSE)</f>
        <v>0</v>
      </c>
      <c r="J64" s="71">
        <f>VLOOKUP(F64,'Metales Pesados'!F64:AU542,42,FALSE)</f>
        <v>0</v>
      </c>
      <c r="K64" s="36">
        <f>VLOOKUP(F64,'Metales Pesados'!F64:BH542,55,FALSE)</f>
        <v>0</v>
      </c>
      <c r="L64" s="36">
        <f>VLOOKUP(F64,'Metales Pesados'!F64:BU542,68,FALSE)</f>
        <v>0</v>
      </c>
      <c r="M64" s="36">
        <f>VLOOKUP(F64,'Metales Pesados'!F64:CH542,81,FALSE)</f>
        <v>0</v>
      </c>
      <c r="N64" s="71">
        <f>VLOOKUP(F64,'Metales Pesados'!F64:CU542,94,FALSE)</f>
        <v>0</v>
      </c>
    </row>
    <row r="65" spans="1:14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49">
        <v>21</v>
      </c>
      <c r="G65" s="51" t="s">
        <v>91</v>
      </c>
      <c r="H65" s="76">
        <f>VLOOKUP(F65,'Metales Pesados'!F65:U543,16,FALSE)</f>
        <v>0</v>
      </c>
      <c r="I65" s="36">
        <f>VLOOKUP(F65,'Metales Pesados'!F65:AH543,29,FALSE)</f>
        <v>0</v>
      </c>
      <c r="J65" s="71">
        <f>VLOOKUP(F65,'Metales Pesados'!F65:AU543,42,FALSE)</f>
        <v>0</v>
      </c>
      <c r="K65" s="36">
        <f>VLOOKUP(F65,'Metales Pesados'!F65:BH543,55,FALSE)</f>
        <v>0</v>
      </c>
      <c r="L65" s="36">
        <f>VLOOKUP(F65,'Metales Pesados'!F65:BU543,68,FALSE)</f>
        <v>0</v>
      </c>
      <c r="M65" s="36">
        <f>VLOOKUP(F65,'Metales Pesados'!F65:CH543,81,FALSE)</f>
        <v>0</v>
      </c>
      <c r="N65" s="71">
        <f>VLOOKUP(F65,'Metales Pesados'!F65:CU543,94,FALSE)</f>
        <v>0</v>
      </c>
    </row>
    <row r="66" spans="1:14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49">
        <v>22</v>
      </c>
      <c r="G66" s="51" t="s">
        <v>92</v>
      </c>
      <c r="H66" s="76">
        <f>VLOOKUP(F66,'Metales Pesados'!F66:U544,16,FALSE)</f>
        <v>0</v>
      </c>
      <c r="I66" s="36">
        <f>VLOOKUP(F66,'Metales Pesados'!F66:AH544,29,FALSE)</f>
        <v>0</v>
      </c>
      <c r="J66" s="71">
        <f>VLOOKUP(F66,'Metales Pesados'!F66:AU544,42,FALSE)</f>
        <v>0</v>
      </c>
      <c r="K66" s="36">
        <f>VLOOKUP(F66,'Metales Pesados'!F66:BH544,55,FALSE)</f>
        <v>0</v>
      </c>
      <c r="L66" s="36">
        <f>VLOOKUP(F66,'Metales Pesados'!F66:BU544,68,FALSE)</f>
        <v>0</v>
      </c>
      <c r="M66" s="36">
        <f>VLOOKUP(F66,'Metales Pesados'!F66:CH544,81,FALSE)</f>
        <v>0</v>
      </c>
      <c r="N66" s="71">
        <f>VLOOKUP(F66,'Metales Pesados'!F66:CU544,94,FALSE)</f>
        <v>0</v>
      </c>
    </row>
    <row r="67" spans="1:14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49">
        <v>271</v>
      </c>
      <c r="G67" s="51" t="s">
        <v>93</v>
      </c>
      <c r="H67" s="76">
        <f>VLOOKUP(F67,'Metales Pesados'!F67:U545,16,FALSE)</f>
        <v>0</v>
      </c>
      <c r="I67" s="36">
        <f>VLOOKUP(F67,'Metales Pesados'!F67:AH545,29,FALSE)</f>
        <v>0</v>
      </c>
      <c r="J67" s="71">
        <f>VLOOKUP(F67,'Metales Pesados'!F67:AU545,42,FALSE)</f>
        <v>0</v>
      </c>
      <c r="K67" s="36">
        <f>VLOOKUP(F67,'Metales Pesados'!F67:BH545,55,FALSE)</f>
        <v>0</v>
      </c>
      <c r="L67" s="36">
        <f>VLOOKUP(F67,'Metales Pesados'!F67:BU545,68,FALSE)</f>
        <v>0</v>
      </c>
      <c r="M67" s="36">
        <f>VLOOKUP(F67,'Metales Pesados'!F67:CH545,81,FALSE)</f>
        <v>0</v>
      </c>
      <c r="N67" s="71">
        <f>VLOOKUP(F67,'Metales Pesados'!F67:CU545,94,FALSE)</f>
        <v>0</v>
      </c>
    </row>
    <row r="68" spans="1:14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49">
        <v>272</v>
      </c>
      <c r="G68" s="51" t="s">
        <v>94</v>
      </c>
      <c r="H68" s="76">
        <f>VLOOKUP(F68,'Metales Pesados'!F68:U546,16,FALSE)</f>
        <v>0</v>
      </c>
      <c r="I68" s="36">
        <f>VLOOKUP(F68,'Metales Pesados'!F68:AH546,29,FALSE)</f>
        <v>0</v>
      </c>
      <c r="J68" s="71">
        <f>VLOOKUP(F68,'Metales Pesados'!F68:AU546,42,FALSE)</f>
        <v>0</v>
      </c>
      <c r="K68" s="36">
        <f>VLOOKUP(F68,'Metales Pesados'!F68:BH546,55,FALSE)</f>
        <v>0</v>
      </c>
      <c r="L68" s="36">
        <f>VLOOKUP(F68,'Metales Pesados'!F68:BU546,68,FALSE)</f>
        <v>0</v>
      </c>
      <c r="M68" s="36">
        <f>VLOOKUP(F68,'Metales Pesados'!F68:CH546,81,FALSE)</f>
        <v>0</v>
      </c>
      <c r="N68" s="71">
        <f>VLOOKUP(F68,'Metales Pesados'!F68:CU546,94,FALSE)</f>
        <v>0</v>
      </c>
    </row>
    <row r="69" spans="1:14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49">
        <v>7220</v>
      </c>
      <c r="G69" s="51" t="s">
        <v>95</v>
      </c>
      <c r="H69" s="76">
        <f>VLOOKUP(F69,'Metales Pesados'!F69:U547,16,FALSE)</f>
        <v>0</v>
      </c>
      <c r="I69" s="36">
        <f>VLOOKUP(F69,'Metales Pesados'!F69:AH547,29,FALSE)</f>
        <v>0</v>
      </c>
      <c r="J69" s="71">
        <f>VLOOKUP(F69,'Metales Pesados'!F69:AU547,42,FALSE)</f>
        <v>0</v>
      </c>
      <c r="K69" s="36">
        <f>VLOOKUP(F69,'Metales Pesados'!F69:BH547,55,FALSE)</f>
        <v>0</v>
      </c>
      <c r="L69" s="36">
        <f>VLOOKUP(F69,'Metales Pesados'!F69:BU547,68,FALSE)</f>
        <v>0</v>
      </c>
      <c r="M69" s="36">
        <f>VLOOKUP(F69,'Metales Pesados'!F69:CH547,81,FALSE)</f>
        <v>0</v>
      </c>
      <c r="N69" s="71">
        <f>VLOOKUP(F69,'Metales Pesados'!F69:CU547,94,FALSE)</f>
        <v>0</v>
      </c>
    </row>
    <row r="70" spans="1:14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49">
        <v>9</v>
      </c>
      <c r="G70" s="51" t="s">
        <v>96</v>
      </c>
      <c r="H70" s="76">
        <f>VLOOKUP(F70,'Metales Pesados'!F70:U548,16,FALSE)</f>
        <v>3</v>
      </c>
      <c r="I70" s="36">
        <f>VLOOKUP(F70,'Metales Pesados'!F70:AH548,29,FALSE)</f>
        <v>0</v>
      </c>
      <c r="J70" s="71">
        <f>VLOOKUP(F70,'Metales Pesados'!F70:AU548,42,FALSE)</f>
        <v>3</v>
      </c>
      <c r="K70" s="36">
        <f>VLOOKUP(F70,'Metales Pesados'!F70:BH548,55,FALSE)</f>
        <v>0</v>
      </c>
      <c r="L70" s="36">
        <f>VLOOKUP(F70,'Metales Pesados'!F70:BU548,68,FALSE)</f>
        <v>0</v>
      </c>
      <c r="M70" s="36">
        <f>VLOOKUP(F70,'Metales Pesados'!F70:CH548,81,FALSE)</f>
        <v>0</v>
      </c>
      <c r="N70" s="71">
        <f>VLOOKUP(F70,'Metales Pesados'!F70:CU548,94,FALSE)</f>
        <v>0</v>
      </c>
    </row>
    <row r="71" spans="1:14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49">
        <v>27572</v>
      </c>
      <c r="G71" s="53" t="s">
        <v>97</v>
      </c>
      <c r="H71" s="76">
        <f>VLOOKUP(F71,'Metales Pesados'!F71:U549,16,FALSE)</f>
        <v>0</v>
      </c>
      <c r="I71" s="36">
        <f>VLOOKUP(F71,'Metales Pesados'!F71:AH549,29,FALSE)</f>
        <v>0</v>
      </c>
      <c r="J71" s="71">
        <f>VLOOKUP(F71,'Metales Pesados'!F71:AU549,42,FALSE)</f>
        <v>0</v>
      </c>
      <c r="K71" s="36">
        <f>VLOOKUP(F71,'Metales Pesados'!F71:BH549,55,FALSE)</f>
        <v>0</v>
      </c>
      <c r="L71" s="36">
        <f>VLOOKUP(F71,'Metales Pesados'!F71:BU549,68,FALSE)</f>
        <v>0</v>
      </c>
      <c r="M71" s="36">
        <f>VLOOKUP(F71,'Metales Pesados'!F71:CH549,81,FALSE)</f>
        <v>0</v>
      </c>
      <c r="N71" s="71">
        <f>VLOOKUP(F71,'Metales Pesados'!F71:CU549,94,FALSE)</f>
        <v>0</v>
      </c>
    </row>
    <row r="72" spans="1:14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49">
        <v>13</v>
      </c>
      <c r="G72" s="51" t="s">
        <v>6</v>
      </c>
      <c r="H72" s="76">
        <f>VLOOKUP(F72,'Metales Pesados'!F72:U550,16,FALSE)</f>
        <v>0</v>
      </c>
      <c r="I72" s="36">
        <f>VLOOKUP(F72,'Metales Pesados'!F72:AH550,29,FALSE)</f>
        <v>0</v>
      </c>
      <c r="J72" s="71">
        <f>VLOOKUP(F72,'Metales Pesados'!F72:AU550,42,FALSE)</f>
        <v>0</v>
      </c>
      <c r="K72" s="36">
        <f>VLOOKUP(F72,'Metales Pesados'!F72:BH550,55,FALSE)</f>
        <v>0</v>
      </c>
      <c r="L72" s="36">
        <f>VLOOKUP(F72,'Metales Pesados'!F72:BU550,68,FALSE)</f>
        <v>0</v>
      </c>
      <c r="M72" s="36">
        <f>VLOOKUP(F72,'Metales Pesados'!F72:CH550,81,FALSE)</f>
        <v>0</v>
      </c>
      <c r="N72" s="71">
        <f>VLOOKUP(F72,'Metales Pesados'!F72:CU550,94,FALSE)</f>
        <v>0</v>
      </c>
    </row>
    <row r="73" spans="1:14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49">
        <v>14</v>
      </c>
      <c r="G73" s="51" t="s">
        <v>98</v>
      </c>
      <c r="H73" s="76">
        <f>VLOOKUP(F73,'Metales Pesados'!F73:U551,16,FALSE)</f>
        <v>0</v>
      </c>
      <c r="I73" s="36">
        <f>VLOOKUP(F73,'Metales Pesados'!F73:AH551,29,FALSE)</f>
        <v>0</v>
      </c>
      <c r="J73" s="71">
        <f>VLOOKUP(F73,'Metales Pesados'!F73:AU551,42,FALSE)</f>
        <v>0</v>
      </c>
      <c r="K73" s="36">
        <f>VLOOKUP(F73,'Metales Pesados'!F73:BH551,55,FALSE)</f>
        <v>0</v>
      </c>
      <c r="L73" s="36">
        <f>VLOOKUP(F73,'Metales Pesados'!F73:BU551,68,FALSE)</f>
        <v>0</v>
      </c>
      <c r="M73" s="36">
        <f>VLOOKUP(F73,'Metales Pesados'!F73:CH551,81,FALSE)</f>
        <v>0</v>
      </c>
      <c r="N73" s="71">
        <f>VLOOKUP(F73,'Metales Pesados'!F73:CU551,94,FALSE)</f>
        <v>0</v>
      </c>
    </row>
    <row r="74" spans="1:14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49">
        <v>30473</v>
      </c>
      <c r="G74" s="51" t="s">
        <v>99</v>
      </c>
      <c r="H74" s="76">
        <f>VLOOKUP(F74,'Metales Pesados'!F74:U552,16,FALSE)</f>
        <v>0</v>
      </c>
      <c r="I74" s="36">
        <f>VLOOKUP(F74,'Metales Pesados'!F74:AH552,29,FALSE)</f>
        <v>0</v>
      </c>
      <c r="J74" s="71">
        <f>VLOOKUP(F74,'Metales Pesados'!F74:AU552,42,FALSE)</f>
        <v>0</v>
      </c>
      <c r="K74" s="36">
        <f>VLOOKUP(F74,'Metales Pesados'!F74:BH552,55,FALSE)</f>
        <v>0</v>
      </c>
      <c r="L74" s="36">
        <f>VLOOKUP(F74,'Metales Pesados'!F74:BU552,68,FALSE)</f>
        <v>0</v>
      </c>
      <c r="M74" s="36">
        <f>VLOOKUP(F74,'Metales Pesados'!F74:CH552,81,FALSE)</f>
        <v>0</v>
      </c>
      <c r="N74" s="71">
        <f>VLOOKUP(F74,'Metales Pesados'!F74:CU552,94,FALSE)</f>
        <v>0</v>
      </c>
    </row>
    <row r="75" spans="1:14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49">
        <v>10</v>
      </c>
      <c r="G75" s="51" t="s">
        <v>100</v>
      </c>
      <c r="H75" s="76">
        <f>VLOOKUP(F75,'Metales Pesados'!F75:U553,16,FALSE)</f>
        <v>0</v>
      </c>
      <c r="I75" s="36">
        <f>VLOOKUP(F75,'Metales Pesados'!F75:AH553,29,FALSE)</f>
        <v>0</v>
      </c>
      <c r="J75" s="71">
        <f>VLOOKUP(F75,'Metales Pesados'!F75:AU553,42,FALSE)</f>
        <v>0</v>
      </c>
      <c r="K75" s="36">
        <f>VLOOKUP(F75,'Metales Pesados'!F75:BH553,55,FALSE)</f>
        <v>0</v>
      </c>
      <c r="L75" s="36">
        <f>VLOOKUP(F75,'Metales Pesados'!F75:BU553,68,FALSE)</f>
        <v>0</v>
      </c>
      <c r="M75" s="36">
        <f>VLOOKUP(F75,'Metales Pesados'!F75:CH553,81,FALSE)</f>
        <v>0</v>
      </c>
      <c r="N75" s="71">
        <f>VLOOKUP(F75,'Metales Pesados'!F75:CU553,94,FALSE)</f>
        <v>0</v>
      </c>
    </row>
    <row r="76" spans="1:14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49">
        <v>77</v>
      </c>
      <c r="G76" s="51" t="s">
        <v>102</v>
      </c>
      <c r="H76" s="76">
        <f>VLOOKUP(F76,'Metales Pesados'!F76:U554,16,FALSE)</f>
        <v>0</v>
      </c>
      <c r="I76" s="36">
        <f>VLOOKUP(F76,'Metales Pesados'!F76:AH554,29,FALSE)</f>
        <v>0</v>
      </c>
      <c r="J76" s="71">
        <f>VLOOKUP(F76,'Metales Pesados'!F76:AU554,42,FALSE)</f>
        <v>0</v>
      </c>
      <c r="K76" s="36">
        <f>VLOOKUP(F76,'Metales Pesados'!F76:BH554,55,FALSE)</f>
        <v>0</v>
      </c>
      <c r="L76" s="36">
        <f>VLOOKUP(F76,'Metales Pesados'!F76:BU554,68,FALSE)</f>
        <v>0</v>
      </c>
      <c r="M76" s="36">
        <f>VLOOKUP(F76,'Metales Pesados'!F76:CH554,81,FALSE)</f>
        <v>0</v>
      </c>
      <c r="N76" s="71">
        <f>VLOOKUP(F76,'Metales Pesados'!F76:CU554,94,FALSE)</f>
        <v>0</v>
      </c>
    </row>
    <row r="77" spans="1:14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49">
        <v>82</v>
      </c>
      <c r="G77" s="51" t="s">
        <v>103</v>
      </c>
      <c r="H77" s="76">
        <f>VLOOKUP(F77,'Metales Pesados'!F77:U555,16,FALSE)</f>
        <v>0</v>
      </c>
      <c r="I77" s="36">
        <f>VLOOKUP(F77,'Metales Pesados'!F77:AH555,29,FALSE)</f>
        <v>0</v>
      </c>
      <c r="J77" s="71">
        <f>VLOOKUP(F77,'Metales Pesados'!F77:AU555,42,FALSE)</f>
        <v>0</v>
      </c>
      <c r="K77" s="36">
        <f>VLOOKUP(F77,'Metales Pesados'!F77:BH555,55,FALSE)</f>
        <v>0</v>
      </c>
      <c r="L77" s="36">
        <f>VLOOKUP(F77,'Metales Pesados'!F77:BU555,68,FALSE)</f>
        <v>0</v>
      </c>
      <c r="M77" s="36">
        <f>VLOOKUP(F77,'Metales Pesados'!F77:CH555,81,FALSE)</f>
        <v>0</v>
      </c>
      <c r="N77" s="71">
        <f>VLOOKUP(F77,'Metales Pesados'!F77:CU555,94,FALSE)</f>
        <v>0</v>
      </c>
    </row>
    <row r="78" spans="1:14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49">
        <v>83</v>
      </c>
      <c r="G78" s="51" t="s">
        <v>104</v>
      </c>
      <c r="H78" s="76">
        <f>VLOOKUP(F78,'Metales Pesados'!F78:U556,16,FALSE)</f>
        <v>0</v>
      </c>
      <c r="I78" s="36">
        <f>VLOOKUP(F78,'Metales Pesados'!F78:AH556,29,FALSE)</f>
        <v>0</v>
      </c>
      <c r="J78" s="71">
        <f>VLOOKUP(F78,'Metales Pesados'!F78:AU556,42,FALSE)</f>
        <v>0</v>
      </c>
      <c r="K78" s="36">
        <f>VLOOKUP(F78,'Metales Pesados'!F78:BH556,55,FALSE)</f>
        <v>0</v>
      </c>
      <c r="L78" s="36">
        <f>VLOOKUP(F78,'Metales Pesados'!F78:BU556,68,FALSE)</f>
        <v>0</v>
      </c>
      <c r="M78" s="36">
        <f>VLOOKUP(F78,'Metales Pesados'!F78:CH556,81,FALSE)</f>
        <v>0</v>
      </c>
      <c r="N78" s="71">
        <f>VLOOKUP(F78,'Metales Pesados'!F78:CU556,94,FALSE)</f>
        <v>0</v>
      </c>
    </row>
    <row r="79" spans="1:14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49">
        <v>84</v>
      </c>
      <c r="G79" s="51" t="s">
        <v>105</v>
      </c>
      <c r="H79" s="76">
        <f>VLOOKUP(F79,'Metales Pesados'!F79:U557,16,FALSE)</f>
        <v>0</v>
      </c>
      <c r="I79" s="36">
        <f>VLOOKUP(F79,'Metales Pesados'!F79:AH557,29,FALSE)</f>
        <v>0</v>
      </c>
      <c r="J79" s="71">
        <f>VLOOKUP(F79,'Metales Pesados'!F79:AU557,42,FALSE)</f>
        <v>0</v>
      </c>
      <c r="K79" s="36">
        <f>VLOOKUP(F79,'Metales Pesados'!F79:BH557,55,FALSE)</f>
        <v>0</v>
      </c>
      <c r="L79" s="36">
        <f>VLOOKUP(F79,'Metales Pesados'!F79:BU557,68,FALSE)</f>
        <v>0</v>
      </c>
      <c r="M79" s="36">
        <f>VLOOKUP(F79,'Metales Pesados'!F79:CH557,81,FALSE)</f>
        <v>0</v>
      </c>
      <c r="N79" s="71">
        <f>VLOOKUP(F79,'Metales Pesados'!F79:CU557,94,FALSE)</f>
        <v>0</v>
      </c>
    </row>
    <row r="80" spans="1:14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49">
        <v>85</v>
      </c>
      <c r="G80" s="51" t="s">
        <v>107</v>
      </c>
      <c r="H80" s="76">
        <f>VLOOKUP(F80,'Metales Pesados'!F80:U558,16,FALSE)</f>
        <v>0</v>
      </c>
      <c r="I80" s="36">
        <f>VLOOKUP(F80,'Metales Pesados'!F80:AH558,29,FALSE)</f>
        <v>0</v>
      </c>
      <c r="J80" s="71">
        <f>VLOOKUP(F80,'Metales Pesados'!F80:AU558,42,FALSE)</f>
        <v>0</v>
      </c>
      <c r="K80" s="36">
        <f>VLOOKUP(F80,'Metales Pesados'!F80:BH558,55,FALSE)</f>
        <v>0</v>
      </c>
      <c r="L80" s="36">
        <f>VLOOKUP(F80,'Metales Pesados'!F80:BU558,68,FALSE)</f>
        <v>0</v>
      </c>
      <c r="M80" s="36">
        <f>VLOOKUP(F80,'Metales Pesados'!F80:CH558,81,FALSE)</f>
        <v>0</v>
      </c>
      <c r="N80" s="71">
        <f>VLOOKUP(F80,'Metales Pesados'!F80:CU558,94,FALSE)</f>
        <v>0</v>
      </c>
    </row>
    <row r="81" spans="1:14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49">
        <v>86</v>
      </c>
      <c r="G81" s="51" t="s">
        <v>108</v>
      </c>
      <c r="H81" s="76">
        <f>VLOOKUP(F81,'Metales Pesados'!F81:U559,16,FALSE)</f>
        <v>0</v>
      </c>
      <c r="I81" s="36">
        <f>VLOOKUP(F81,'Metales Pesados'!F81:AH559,29,FALSE)</f>
        <v>0</v>
      </c>
      <c r="J81" s="71">
        <f>VLOOKUP(F81,'Metales Pesados'!F81:AU559,42,FALSE)</f>
        <v>0</v>
      </c>
      <c r="K81" s="36">
        <f>VLOOKUP(F81,'Metales Pesados'!F81:BH559,55,FALSE)</f>
        <v>0</v>
      </c>
      <c r="L81" s="36">
        <f>VLOOKUP(F81,'Metales Pesados'!F81:BU559,68,FALSE)</f>
        <v>0</v>
      </c>
      <c r="M81" s="36">
        <f>VLOOKUP(F81,'Metales Pesados'!F81:CH559,81,FALSE)</f>
        <v>0</v>
      </c>
      <c r="N81" s="71">
        <f>VLOOKUP(F81,'Metales Pesados'!F81:CU559,94,FALSE)</f>
        <v>0</v>
      </c>
    </row>
    <row r="82" spans="1:14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49">
        <v>80</v>
      </c>
      <c r="G82" s="51" t="s">
        <v>110</v>
      </c>
      <c r="H82" s="76">
        <f>VLOOKUP(F82,'Metales Pesados'!F82:U560,16,FALSE)</f>
        <v>0</v>
      </c>
      <c r="I82" s="36">
        <f>VLOOKUP(F82,'Metales Pesados'!F82:AH560,29,FALSE)</f>
        <v>0</v>
      </c>
      <c r="J82" s="71">
        <f>VLOOKUP(F82,'Metales Pesados'!F82:AU560,42,FALSE)</f>
        <v>0</v>
      </c>
      <c r="K82" s="36">
        <f>VLOOKUP(F82,'Metales Pesados'!F82:BH560,55,FALSE)</f>
        <v>0</v>
      </c>
      <c r="L82" s="36">
        <f>VLOOKUP(F82,'Metales Pesados'!F82:BU560,68,FALSE)</f>
        <v>0</v>
      </c>
      <c r="M82" s="36">
        <f>VLOOKUP(F82,'Metales Pesados'!F82:CH560,81,FALSE)</f>
        <v>0</v>
      </c>
      <c r="N82" s="71">
        <f>VLOOKUP(F82,'Metales Pesados'!F82:CU560,94,FALSE)</f>
        <v>0</v>
      </c>
    </row>
    <row r="83" spans="1:14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49">
        <v>81</v>
      </c>
      <c r="G83" s="51" t="s">
        <v>111</v>
      </c>
      <c r="H83" s="76">
        <f>VLOOKUP(F83,'Metales Pesados'!F83:U561,16,FALSE)</f>
        <v>0</v>
      </c>
      <c r="I83" s="36">
        <f>VLOOKUP(F83,'Metales Pesados'!F83:AH561,29,FALSE)</f>
        <v>0</v>
      </c>
      <c r="J83" s="71">
        <f>VLOOKUP(F83,'Metales Pesados'!F83:AU561,42,FALSE)</f>
        <v>0</v>
      </c>
      <c r="K83" s="36">
        <f>VLOOKUP(F83,'Metales Pesados'!F83:BH561,55,FALSE)</f>
        <v>0</v>
      </c>
      <c r="L83" s="36">
        <f>VLOOKUP(F83,'Metales Pesados'!F83:BU561,68,FALSE)</f>
        <v>0</v>
      </c>
      <c r="M83" s="36">
        <f>VLOOKUP(F83,'Metales Pesados'!F83:CH561,81,FALSE)</f>
        <v>0</v>
      </c>
      <c r="N83" s="71">
        <f>VLOOKUP(F83,'Metales Pesados'!F83:CU561,94,FALSE)</f>
        <v>0</v>
      </c>
    </row>
    <row r="84" spans="1:14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49">
        <v>78</v>
      </c>
      <c r="G84" s="51" t="s">
        <v>112</v>
      </c>
      <c r="H84" s="76">
        <f>VLOOKUP(F84,'Metales Pesados'!F84:U562,16,FALSE)</f>
        <v>0</v>
      </c>
      <c r="I84" s="36">
        <f>VLOOKUP(F84,'Metales Pesados'!F84:AH562,29,FALSE)</f>
        <v>0</v>
      </c>
      <c r="J84" s="71">
        <f>VLOOKUP(F84,'Metales Pesados'!F84:AU562,42,FALSE)</f>
        <v>0</v>
      </c>
      <c r="K84" s="36">
        <f>VLOOKUP(F84,'Metales Pesados'!F84:BH562,55,FALSE)</f>
        <v>0</v>
      </c>
      <c r="L84" s="36">
        <f>VLOOKUP(F84,'Metales Pesados'!F84:BU562,68,FALSE)</f>
        <v>0</v>
      </c>
      <c r="M84" s="36">
        <f>VLOOKUP(F84,'Metales Pesados'!F84:CH562,81,FALSE)</f>
        <v>0</v>
      </c>
      <c r="N84" s="71">
        <f>VLOOKUP(F84,'Metales Pesados'!F84:CU562,94,FALSE)</f>
        <v>0</v>
      </c>
    </row>
    <row r="85" spans="1:14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49">
        <v>79</v>
      </c>
      <c r="G85" s="51" t="s">
        <v>113</v>
      </c>
      <c r="H85" s="76">
        <f>VLOOKUP(F85,'Metales Pesados'!F85:U563,16,FALSE)</f>
        <v>0</v>
      </c>
      <c r="I85" s="36">
        <f>VLOOKUP(F85,'Metales Pesados'!F85:AH563,29,FALSE)</f>
        <v>0</v>
      </c>
      <c r="J85" s="71">
        <f>VLOOKUP(F85,'Metales Pesados'!F85:AU563,42,FALSE)</f>
        <v>0</v>
      </c>
      <c r="K85" s="36">
        <f>VLOOKUP(F85,'Metales Pesados'!F85:BH563,55,FALSE)</f>
        <v>0</v>
      </c>
      <c r="L85" s="36">
        <f>VLOOKUP(F85,'Metales Pesados'!F85:BU563,68,FALSE)</f>
        <v>0</v>
      </c>
      <c r="M85" s="36">
        <f>VLOOKUP(F85,'Metales Pesados'!F85:CH563,81,FALSE)</f>
        <v>0</v>
      </c>
      <c r="N85" s="71">
        <f>VLOOKUP(F85,'Metales Pesados'!F85:CU563,94,FALSE)</f>
        <v>0</v>
      </c>
    </row>
    <row r="86" spans="1:14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49">
        <v>88</v>
      </c>
      <c r="G86" s="51" t="s">
        <v>115</v>
      </c>
      <c r="H86" s="76">
        <f>VLOOKUP(F86,'Metales Pesados'!F86:U564,16,FALSE)</f>
        <v>0</v>
      </c>
      <c r="I86" s="36">
        <f>VLOOKUP(F86,'Metales Pesados'!F86:AH564,29,FALSE)</f>
        <v>0</v>
      </c>
      <c r="J86" s="71">
        <f>VLOOKUP(F86,'Metales Pesados'!F86:AU564,42,FALSE)</f>
        <v>0</v>
      </c>
      <c r="K86" s="36">
        <f>VLOOKUP(F86,'Metales Pesados'!F86:BH564,55,FALSE)</f>
        <v>0</v>
      </c>
      <c r="L86" s="36">
        <f>VLOOKUP(F86,'Metales Pesados'!F86:BU564,68,FALSE)</f>
        <v>0</v>
      </c>
      <c r="M86" s="36">
        <f>VLOOKUP(F86,'Metales Pesados'!F86:CH564,81,FALSE)</f>
        <v>0</v>
      </c>
      <c r="N86" s="71">
        <f>VLOOKUP(F86,'Metales Pesados'!F86:CU564,94,FALSE)</f>
        <v>0</v>
      </c>
    </row>
    <row r="87" spans="1:14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49">
        <v>87</v>
      </c>
      <c r="G87" s="51" t="s">
        <v>116</v>
      </c>
      <c r="H87" s="76">
        <f>VLOOKUP(F87,'Metales Pesados'!F87:U565,16,FALSE)</f>
        <v>0</v>
      </c>
      <c r="I87" s="36">
        <f>VLOOKUP(F87,'Metales Pesados'!F87:AH565,29,FALSE)</f>
        <v>0</v>
      </c>
      <c r="J87" s="71">
        <f>VLOOKUP(F87,'Metales Pesados'!F87:AU565,42,FALSE)</f>
        <v>0</v>
      </c>
      <c r="K87" s="36">
        <f>VLOOKUP(F87,'Metales Pesados'!F87:BH565,55,FALSE)</f>
        <v>0</v>
      </c>
      <c r="L87" s="36">
        <f>VLOOKUP(F87,'Metales Pesados'!F87:BU565,68,FALSE)</f>
        <v>0</v>
      </c>
      <c r="M87" s="36">
        <f>VLOOKUP(F87,'Metales Pesados'!F87:CH565,81,FALSE)</f>
        <v>0</v>
      </c>
      <c r="N87" s="71">
        <f>VLOOKUP(F87,'Metales Pesados'!F87:CU565,94,FALSE)</f>
        <v>0</v>
      </c>
    </row>
    <row r="88" spans="1:14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49">
        <v>287</v>
      </c>
      <c r="G88" s="51" t="s">
        <v>117</v>
      </c>
      <c r="H88" s="76">
        <f>VLOOKUP(F88,'Metales Pesados'!F88:U566,16,FALSE)</f>
        <v>0</v>
      </c>
      <c r="I88" s="36">
        <f>VLOOKUP(F88,'Metales Pesados'!F88:AH566,29,FALSE)</f>
        <v>0</v>
      </c>
      <c r="J88" s="71">
        <f>VLOOKUP(F88,'Metales Pesados'!F88:AU566,42,FALSE)</f>
        <v>0</v>
      </c>
      <c r="K88" s="36">
        <f>VLOOKUP(F88,'Metales Pesados'!F88:BH566,55,FALSE)</f>
        <v>0</v>
      </c>
      <c r="L88" s="36">
        <f>VLOOKUP(F88,'Metales Pesados'!F88:BU566,68,FALSE)</f>
        <v>0</v>
      </c>
      <c r="M88" s="36">
        <f>VLOOKUP(F88,'Metales Pesados'!F88:CH566,81,FALSE)</f>
        <v>0</v>
      </c>
      <c r="N88" s="71">
        <f>VLOOKUP(F88,'Metales Pesados'!F88:CU566,94,FALSE)</f>
        <v>0</v>
      </c>
    </row>
    <row r="89" spans="1:14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49">
        <v>89</v>
      </c>
      <c r="G89" s="51" t="s">
        <v>118</v>
      </c>
      <c r="H89" s="76">
        <f>VLOOKUP(F89,'Metales Pesados'!F89:U567,16,FALSE)</f>
        <v>0</v>
      </c>
      <c r="I89" s="36">
        <f>VLOOKUP(F89,'Metales Pesados'!F89:AH567,29,FALSE)</f>
        <v>0</v>
      </c>
      <c r="J89" s="71">
        <f>VLOOKUP(F89,'Metales Pesados'!F89:AU567,42,FALSE)</f>
        <v>0</v>
      </c>
      <c r="K89" s="36">
        <f>VLOOKUP(F89,'Metales Pesados'!F89:BH567,55,FALSE)</f>
        <v>0</v>
      </c>
      <c r="L89" s="36">
        <f>VLOOKUP(F89,'Metales Pesados'!F89:BU567,68,FALSE)</f>
        <v>0</v>
      </c>
      <c r="M89" s="36">
        <f>VLOOKUP(F89,'Metales Pesados'!F89:CH567,81,FALSE)</f>
        <v>0</v>
      </c>
      <c r="N89" s="71">
        <f>VLOOKUP(F89,'Metales Pesados'!F89:CU567,94,FALSE)</f>
        <v>0</v>
      </c>
    </row>
    <row r="90" spans="1:14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49">
        <v>90</v>
      </c>
      <c r="G90" s="51" t="s">
        <v>119</v>
      </c>
      <c r="H90" s="76">
        <f>VLOOKUP(F90,'Metales Pesados'!F90:U568,16,FALSE)</f>
        <v>0</v>
      </c>
      <c r="I90" s="36">
        <f>VLOOKUP(F90,'Metales Pesados'!F90:AH568,29,FALSE)</f>
        <v>0</v>
      </c>
      <c r="J90" s="71">
        <f>VLOOKUP(F90,'Metales Pesados'!F90:AU568,42,FALSE)</f>
        <v>0</v>
      </c>
      <c r="K90" s="36">
        <f>VLOOKUP(F90,'Metales Pesados'!F90:BH568,55,FALSE)</f>
        <v>0</v>
      </c>
      <c r="L90" s="36">
        <f>VLOOKUP(F90,'Metales Pesados'!F90:BU568,68,FALSE)</f>
        <v>0</v>
      </c>
      <c r="M90" s="36">
        <f>VLOOKUP(F90,'Metales Pesados'!F90:CH568,81,FALSE)</f>
        <v>0</v>
      </c>
      <c r="N90" s="71">
        <f>VLOOKUP(F90,'Metales Pesados'!F90:CU568,94,FALSE)</f>
        <v>0</v>
      </c>
    </row>
    <row r="91" spans="1:14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49">
        <v>68</v>
      </c>
      <c r="G91" s="51" t="s">
        <v>120</v>
      </c>
      <c r="H91" s="76">
        <f>VLOOKUP(F91,'Metales Pesados'!F91:U569,16,FALSE)</f>
        <v>0</v>
      </c>
      <c r="I91" s="36">
        <f>VLOOKUP(F91,'Metales Pesados'!F91:AH569,29,FALSE)</f>
        <v>0</v>
      </c>
      <c r="J91" s="71">
        <f>VLOOKUP(F91,'Metales Pesados'!F91:AU569,42,FALSE)</f>
        <v>0</v>
      </c>
      <c r="K91" s="36">
        <f>VLOOKUP(F91,'Metales Pesados'!F91:BH569,55,FALSE)</f>
        <v>0</v>
      </c>
      <c r="L91" s="36">
        <f>VLOOKUP(F91,'Metales Pesados'!F91:BU569,68,FALSE)</f>
        <v>0</v>
      </c>
      <c r="M91" s="36">
        <f>VLOOKUP(F91,'Metales Pesados'!F91:CH569,81,FALSE)</f>
        <v>0</v>
      </c>
      <c r="N91" s="71">
        <f>VLOOKUP(F91,'Metales Pesados'!F91:CU569,94,FALSE)</f>
        <v>0</v>
      </c>
    </row>
    <row r="92" spans="1:14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49">
        <v>69</v>
      </c>
      <c r="G92" s="51" t="s">
        <v>121</v>
      </c>
      <c r="H92" s="76">
        <f>VLOOKUP(F92,'Metales Pesados'!F92:U570,16,FALSE)</f>
        <v>0</v>
      </c>
      <c r="I92" s="36">
        <f>VLOOKUP(F92,'Metales Pesados'!F92:AH570,29,FALSE)</f>
        <v>0</v>
      </c>
      <c r="J92" s="71">
        <f>VLOOKUP(F92,'Metales Pesados'!F92:AU570,42,FALSE)</f>
        <v>0</v>
      </c>
      <c r="K92" s="36">
        <f>VLOOKUP(F92,'Metales Pesados'!F92:BH570,55,FALSE)</f>
        <v>0</v>
      </c>
      <c r="L92" s="36">
        <f>VLOOKUP(F92,'Metales Pesados'!F92:BU570,68,FALSE)</f>
        <v>0</v>
      </c>
      <c r="M92" s="36">
        <f>VLOOKUP(F92,'Metales Pesados'!F92:CH570,81,FALSE)</f>
        <v>0</v>
      </c>
      <c r="N92" s="71">
        <f>VLOOKUP(F92,'Metales Pesados'!F92:CU570,94,FALSE)</f>
        <v>0</v>
      </c>
    </row>
    <row r="93" spans="1:14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49">
        <v>283</v>
      </c>
      <c r="G93" s="51" t="s">
        <v>122</v>
      </c>
      <c r="H93" s="76">
        <f>VLOOKUP(F93,'Metales Pesados'!F93:U571,16,FALSE)</f>
        <v>0</v>
      </c>
      <c r="I93" s="36">
        <f>VLOOKUP(F93,'Metales Pesados'!F93:AH571,29,FALSE)</f>
        <v>0</v>
      </c>
      <c r="J93" s="71">
        <f>VLOOKUP(F93,'Metales Pesados'!F93:AU571,42,FALSE)</f>
        <v>0</v>
      </c>
      <c r="K93" s="36">
        <f>VLOOKUP(F93,'Metales Pesados'!F93:BH571,55,FALSE)</f>
        <v>0</v>
      </c>
      <c r="L93" s="36">
        <f>VLOOKUP(F93,'Metales Pesados'!F93:BU571,68,FALSE)</f>
        <v>0</v>
      </c>
      <c r="M93" s="36">
        <f>VLOOKUP(F93,'Metales Pesados'!F93:CH571,81,FALSE)</f>
        <v>0</v>
      </c>
      <c r="N93" s="71">
        <f>VLOOKUP(F93,'Metales Pesados'!F93:CU571,94,FALSE)</f>
        <v>0</v>
      </c>
    </row>
    <row r="94" spans="1:14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49">
        <v>284</v>
      </c>
      <c r="G94" s="51" t="s">
        <v>123</v>
      </c>
      <c r="H94" s="76">
        <f>VLOOKUP(F94,'Metales Pesados'!F94:U572,16,FALSE)</f>
        <v>0</v>
      </c>
      <c r="I94" s="36">
        <f>VLOOKUP(F94,'Metales Pesados'!F94:AH572,29,FALSE)</f>
        <v>0</v>
      </c>
      <c r="J94" s="71">
        <f>VLOOKUP(F94,'Metales Pesados'!F94:AU572,42,FALSE)</f>
        <v>0</v>
      </c>
      <c r="K94" s="36">
        <f>VLOOKUP(F94,'Metales Pesados'!F94:BH572,55,FALSE)</f>
        <v>0</v>
      </c>
      <c r="L94" s="36">
        <f>VLOOKUP(F94,'Metales Pesados'!F94:BU572,68,FALSE)</f>
        <v>0</v>
      </c>
      <c r="M94" s="36">
        <f>VLOOKUP(F94,'Metales Pesados'!F94:CH572,81,FALSE)</f>
        <v>0</v>
      </c>
      <c r="N94" s="71">
        <f>VLOOKUP(F94,'Metales Pesados'!F94:CU572,94,FALSE)</f>
        <v>0</v>
      </c>
    </row>
    <row r="95" spans="1:14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49">
        <v>285</v>
      </c>
      <c r="G95" s="51" t="s">
        <v>124</v>
      </c>
      <c r="H95" s="76">
        <f>VLOOKUP(F95,'Metales Pesados'!F95:U573,16,FALSE)</f>
        <v>0</v>
      </c>
      <c r="I95" s="36">
        <f>VLOOKUP(F95,'Metales Pesados'!F95:AH573,29,FALSE)</f>
        <v>0</v>
      </c>
      <c r="J95" s="71">
        <f>VLOOKUP(F95,'Metales Pesados'!F95:AU573,42,FALSE)</f>
        <v>0</v>
      </c>
      <c r="K95" s="36">
        <f>VLOOKUP(F95,'Metales Pesados'!F95:BH573,55,FALSE)</f>
        <v>0</v>
      </c>
      <c r="L95" s="36">
        <f>VLOOKUP(F95,'Metales Pesados'!F95:BU573,68,FALSE)</f>
        <v>0</v>
      </c>
      <c r="M95" s="36">
        <f>VLOOKUP(F95,'Metales Pesados'!F95:CH573,81,FALSE)</f>
        <v>0</v>
      </c>
      <c r="N95" s="71">
        <f>VLOOKUP(F95,'Metales Pesados'!F95:CU573,94,FALSE)</f>
        <v>0</v>
      </c>
    </row>
    <row r="96" spans="1:14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49">
        <v>286</v>
      </c>
      <c r="G96" s="51" t="s">
        <v>125</v>
      </c>
      <c r="H96" s="76">
        <f>VLOOKUP(F96,'Metales Pesados'!F96:U574,16,FALSE)</f>
        <v>0</v>
      </c>
      <c r="I96" s="36">
        <f>VLOOKUP(F96,'Metales Pesados'!F96:AH574,29,FALSE)</f>
        <v>0</v>
      </c>
      <c r="J96" s="71">
        <f>VLOOKUP(F96,'Metales Pesados'!F96:AU574,42,FALSE)</f>
        <v>0</v>
      </c>
      <c r="K96" s="36">
        <f>VLOOKUP(F96,'Metales Pesados'!F96:BH574,55,FALSE)</f>
        <v>0</v>
      </c>
      <c r="L96" s="36">
        <f>VLOOKUP(F96,'Metales Pesados'!F96:BU574,68,FALSE)</f>
        <v>0</v>
      </c>
      <c r="M96" s="36">
        <f>VLOOKUP(F96,'Metales Pesados'!F96:CH574,81,FALSE)</f>
        <v>0</v>
      </c>
      <c r="N96" s="71">
        <f>VLOOKUP(F96,'Metales Pesados'!F96:CU574,94,FALSE)</f>
        <v>0</v>
      </c>
    </row>
    <row r="97" spans="1:14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49">
        <v>67</v>
      </c>
      <c r="G97" s="51" t="s">
        <v>126</v>
      </c>
      <c r="H97" s="76">
        <f>VLOOKUP(F97,'Metales Pesados'!F97:U575,16,FALSE)</f>
        <v>0</v>
      </c>
      <c r="I97" s="36">
        <f>VLOOKUP(F97,'Metales Pesados'!F97:AH575,29,FALSE)</f>
        <v>0</v>
      </c>
      <c r="J97" s="71">
        <f>VLOOKUP(F97,'Metales Pesados'!F97:AU575,42,FALSE)</f>
        <v>0</v>
      </c>
      <c r="K97" s="36">
        <f>VLOOKUP(F97,'Metales Pesados'!F97:BH575,55,FALSE)</f>
        <v>0</v>
      </c>
      <c r="L97" s="36">
        <f>VLOOKUP(F97,'Metales Pesados'!F97:BU575,68,FALSE)</f>
        <v>0</v>
      </c>
      <c r="M97" s="36">
        <f>VLOOKUP(F97,'Metales Pesados'!F97:CH575,81,FALSE)</f>
        <v>0</v>
      </c>
      <c r="N97" s="71">
        <f>VLOOKUP(F97,'Metales Pesados'!F97:CU575,94,FALSE)</f>
        <v>0</v>
      </c>
    </row>
    <row r="98" spans="1:14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49">
        <v>14370</v>
      </c>
      <c r="G98" s="51" t="s">
        <v>127</v>
      </c>
      <c r="H98" s="76">
        <f>VLOOKUP(F98,'Metales Pesados'!F98:U576,16,FALSE)</f>
        <v>0</v>
      </c>
      <c r="I98" s="36">
        <f>VLOOKUP(F98,'Metales Pesados'!F98:AH576,29,FALSE)</f>
        <v>0</v>
      </c>
      <c r="J98" s="71">
        <f>VLOOKUP(F98,'Metales Pesados'!F98:AU576,42,FALSE)</f>
        <v>0</v>
      </c>
      <c r="K98" s="36">
        <f>VLOOKUP(F98,'Metales Pesados'!F98:BH576,55,FALSE)</f>
        <v>0</v>
      </c>
      <c r="L98" s="36">
        <f>VLOOKUP(F98,'Metales Pesados'!F98:BU576,68,FALSE)</f>
        <v>0</v>
      </c>
      <c r="M98" s="36">
        <f>VLOOKUP(F98,'Metales Pesados'!F98:CH576,81,FALSE)</f>
        <v>0</v>
      </c>
      <c r="N98" s="71">
        <f>VLOOKUP(F98,'Metales Pesados'!F98:CU576,94,FALSE)</f>
        <v>0</v>
      </c>
    </row>
    <row r="99" spans="1:14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49">
        <v>30036</v>
      </c>
      <c r="G99" s="51" t="s">
        <v>128</v>
      </c>
      <c r="H99" s="76">
        <f>VLOOKUP(F99,'Metales Pesados'!F99:U577,16,FALSE)</f>
        <v>0</v>
      </c>
      <c r="I99" s="36">
        <f>VLOOKUP(F99,'Metales Pesados'!F99:AH577,29,FALSE)</f>
        <v>0</v>
      </c>
      <c r="J99" s="71">
        <f>VLOOKUP(F99,'Metales Pesados'!F99:AU577,42,FALSE)</f>
        <v>0</v>
      </c>
      <c r="K99" s="36">
        <f>VLOOKUP(F99,'Metales Pesados'!F99:BH577,55,FALSE)</f>
        <v>0</v>
      </c>
      <c r="L99" s="36">
        <f>VLOOKUP(F99,'Metales Pesados'!F99:BU577,68,FALSE)</f>
        <v>0</v>
      </c>
      <c r="M99" s="36">
        <f>VLOOKUP(F99,'Metales Pesados'!F99:CH577,81,FALSE)</f>
        <v>0</v>
      </c>
      <c r="N99" s="71">
        <f>VLOOKUP(F99,'Metales Pesados'!F99:CU577,94,FALSE)</f>
        <v>0</v>
      </c>
    </row>
    <row r="100" spans="1:14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49">
        <v>74</v>
      </c>
      <c r="G100" s="51" t="s">
        <v>130</v>
      </c>
      <c r="H100" s="76">
        <f>VLOOKUP(F100,'Metales Pesados'!F100:U578,16,FALSE)</f>
        <v>0</v>
      </c>
      <c r="I100" s="36">
        <f>VLOOKUP(F100,'Metales Pesados'!F100:AH578,29,FALSE)</f>
        <v>0</v>
      </c>
      <c r="J100" s="71">
        <f>VLOOKUP(F100,'Metales Pesados'!F100:AU578,42,FALSE)</f>
        <v>0</v>
      </c>
      <c r="K100" s="36">
        <f>VLOOKUP(F100,'Metales Pesados'!F100:BH578,55,FALSE)</f>
        <v>0</v>
      </c>
      <c r="L100" s="36">
        <f>VLOOKUP(F100,'Metales Pesados'!F100:BU578,68,FALSE)</f>
        <v>0</v>
      </c>
      <c r="M100" s="36">
        <f>VLOOKUP(F100,'Metales Pesados'!F100:CH578,81,FALSE)</f>
        <v>0</v>
      </c>
      <c r="N100" s="71">
        <f>VLOOKUP(F100,'Metales Pesados'!F100:CU578,94,FALSE)</f>
        <v>0</v>
      </c>
    </row>
    <row r="101" spans="1:14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49">
        <v>72</v>
      </c>
      <c r="G101" s="51" t="s">
        <v>131</v>
      </c>
      <c r="H101" s="76">
        <f>VLOOKUP(F101,'Metales Pesados'!F101:U579,16,FALSE)</f>
        <v>0</v>
      </c>
      <c r="I101" s="36">
        <f>VLOOKUP(F101,'Metales Pesados'!F101:AH579,29,FALSE)</f>
        <v>0</v>
      </c>
      <c r="J101" s="71">
        <f>VLOOKUP(F101,'Metales Pesados'!F101:AU579,42,FALSE)</f>
        <v>0</v>
      </c>
      <c r="K101" s="36">
        <f>VLOOKUP(F101,'Metales Pesados'!F101:BH579,55,FALSE)</f>
        <v>0</v>
      </c>
      <c r="L101" s="36">
        <f>VLOOKUP(F101,'Metales Pesados'!F101:BU579,68,FALSE)</f>
        <v>0</v>
      </c>
      <c r="M101" s="36">
        <f>VLOOKUP(F101,'Metales Pesados'!F101:CH579,81,FALSE)</f>
        <v>0</v>
      </c>
      <c r="N101" s="71">
        <f>VLOOKUP(F101,'Metales Pesados'!F101:CU579,94,FALSE)</f>
        <v>0</v>
      </c>
    </row>
    <row r="102" spans="1:14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49">
        <v>75</v>
      </c>
      <c r="G102" s="51" t="s">
        <v>129</v>
      </c>
      <c r="H102" s="76">
        <f>VLOOKUP(F102,'Metales Pesados'!F102:U580,16,FALSE)</f>
        <v>0</v>
      </c>
      <c r="I102" s="36">
        <f>VLOOKUP(F102,'Metales Pesados'!F102:AH580,29,FALSE)</f>
        <v>0</v>
      </c>
      <c r="J102" s="71">
        <f>VLOOKUP(F102,'Metales Pesados'!F102:AU580,42,FALSE)</f>
        <v>0</v>
      </c>
      <c r="K102" s="36">
        <f>VLOOKUP(F102,'Metales Pesados'!F102:BH580,55,FALSE)</f>
        <v>0</v>
      </c>
      <c r="L102" s="36">
        <f>VLOOKUP(F102,'Metales Pesados'!F102:BU580,68,FALSE)</f>
        <v>0</v>
      </c>
      <c r="M102" s="36">
        <f>VLOOKUP(F102,'Metales Pesados'!F102:CH580,81,FALSE)</f>
        <v>0</v>
      </c>
      <c r="N102" s="71">
        <f>VLOOKUP(F102,'Metales Pesados'!F102:CU580,94,FALSE)</f>
        <v>0</v>
      </c>
    </row>
    <row r="103" spans="1:14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49">
        <v>71</v>
      </c>
      <c r="G103" s="51" t="s">
        <v>132</v>
      </c>
      <c r="H103" s="76">
        <f>VLOOKUP(F103,'Metales Pesados'!F103:U581,16,FALSE)</f>
        <v>0</v>
      </c>
      <c r="I103" s="36">
        <f>VLOOKUP(F103,'Metales Pesados'!F103:AH581,29,FALSE)</f>
        <v>0</v>
      </c>
      <c r="J103" s="71">
        <f>VLOOKUP(F103,'Metales Pesados'!F103:AU581,42,FALSE)</f>
        <v>0</v>
      </c>
      <c r="K103" s="36">
        <f>VLOOKUP(F103,'Metales Pesados'!F103:BH581,55,FALSE)</f>
        <v>0</v>
      </c>
      <c r="L103" s="36">
        <f>VLOOKUP(F103,'Metales Pesados'!F103:BU581,68,FALSE)</f>
        <v>0</v>
      </c>
      <c r="M103" s="36">
        <f>VLOOKUP(F103,'Metales Pesados'!F103:CH581,81,FALSE)</f>
        <v>0</v>
      </c>
      <c r="N103" s="71">
        <f>VLOOKUP(F103,'Metales Pesados'!F103:CU581,94,FALSE)</f>
        <v>0</v>
      </c>
    </row>
    <row r="104" spans="1:14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49">
        <v>70</v>
      </c>
      <c r="G104" s="51" t="s">
        <v>133</v>
      </c>
      <c r="H104" s="76">
        <f>VLOOKUP(F104,'Metales Pesados'!F104:U582,16,FALSE)</f>
        <v>0</v>
      </c>
      <c r="I104" s="36">
        <f>VLOOKUP(F104,'Metales Pesados'!F104:AH582,29,FALSE)</f>
        <v>0</v>
      </c>
      <c r="J104" s="71">
        <f>VLOOKUP(F104,'Metales Pesados'!F104:AU582,42,FALSE)</f>
        <v>0</v>
      </c>
      <c r="K104" s="36">
        <f>VLOOKUP(F104,'Metales Pesados'!F104:BH582,55,FALSE)</f>
        <v>0</v>
      </c>
      <c r="L104" s="36">
        <f>VLOOKUP(F104,'Metales Pesados'!F104:BU582,68,FALSE)</f>
        <v>0</v>
      </c>
      <c r="M104" s="36">
        <f>VLOOKUP(F104,'Metales Pesados'!F104:CH582,81,FALSE)</f>
        <v>0</v>
      </c>
      <c r="N104" s="71">
        <f>VLOOKUP(F104,'Metales Pesados'!F104:CU582,94,FALSE)</f>
        <v>0</v>
      </c>
    </row>
    <row r="105" spans="1:14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49">
        <v>64</v>
      </c>
      <c r="G105" s="51" t="s">
        <v>134</v>
      </c>
      <c r="H105" s="76">
        <f>VLOOKUP(F105,'Metales Pesados'!F105:U583,16,FALSE)</f>
        <v>1</v>
      </c>
      <c r="I105" s="36">
        <f>VLOOKUP(F105,'Metales Pesados'!F105:AH583,29,FALSE)</f>
        <v>0</v>
      </c>
      <c r="J105" s="71">
        <f>VLOOKUP(F105,'Metales Pesados'!F105:AU583,42,FALSE)</f>
        <v>1</v>
      </c>
      <c r="K105" s="36">
        <f>VLOOKUP(F105,'Metales Pesados'!F105:BH583,55,FALSE)</f>
        <v>0</v>
      </c>
      <c r="L105" s="36">
        <f>VLOOKUP(F105,'Metales Pesados'!F105:BU583,68,FALSE)</f>
        <v>0</v>
      </c>
      <c r="M105" s="36">
        <f>VLOOKUP(F105,'Metales Pesados'!F105:CH583,81,FALSE)</f>
        <v>0</v>
      </c>
      <c r="N105" s="71">
        <f>VLOOKUP(F105,'Metales Pesados'!F105:CU583,94,FALSE)</f>
        <v>0</v>
      </c>
    </row>
    <row r="106" spans="1:14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49">
        <v>65</v>
      </c>
      <c r="G106" s="51" t="s">
        <v>136</v>
      </c>
      <c r="H106" s="76">
        <f>VLOOKUP(F106,'Metales Pesados'!F106:U584,16,FALSE)</f>
        <v>0</v>
      </c>
      <c r="I106" s="36">
        <f>VLOOKUP(F106,'Metales Pesados'!F106:AH584,29,FALSE)</f>
        <v>0</v>
      </c>
      <c r="J106" s="71">
        <f>VLOOKUP(F106,'Metales Pesados'!F106:AU584,42,FALSE)</f>
        <v>0</v>
      </c>
      <c r="K106" s="36">
        <f>VLOOKUP(F106,'Metales Pesados'!F106:BH584,55,FALSE)</f>
        <v>0</v>
      </c>
      <c r="L106" s="36">
        <f>VLOOKUP(F106,'Metales Pesados'!F106:BU584,68,FALSE)</f>
        <v>0</v>
      </c>
      <c r="M106" s="36">
        <f>VLOOKUP(F106,'Metales Pesados'!F106:CH584,81,FALSE)</f>
        <v>0</v>
      </c>
      <c r="N106" s="71">
        <f>VLOOKUP(F106,'Metales Pesados'!F106:CU584,94,FALSE)</f>
        <v>0</v>
      </c>
    </row>
    <row r="107" spans="1:14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49">
        <v>279</v>
      </c>
      <c r="G107" s="51" t="s">
        <v>137</v>
      </c>
      <c r="H107" s="76">
        <f>VLOOKUP(F107,'Metales Pesados'!F107:U585,16,FALSE)</f>
        <v>0</v>
      </c>
      <c r="I107" s="36">
        <f>VLOOKUP(F107,'Metales Pesados'!F107:AH585,29,FALSE)</f>
        <v>0</v>
      </c>
      <c r="J107" s="71">
        <f>VLOOKUP(F107,'Metales Pesados'!F107:AU585,42,FALSE)</f>
        <v>0</v>
      </c>
      <c r="K107" s="36">
        <f>VLOOKUP(F107,'Metales Pesados'!F107:BH585,55,FALSE)</f>
        <v>0</v>
      </c>
      <c r="L107" s="36">
        <f>VLOOKUP(F107,'Metales Pesados'!F107:BU585,68,FALSE)</f>
        <v>0</v>
      </c>
      <c r="M107" s="36">
        <f>VLOOKUP(F107,'Metales Pesados'!F107:CH585,81,FALSE)</f>
        <v>0</v>
      </c>
      <c r="N107" s="71">
        <f>VLOOKUP(F107,'Metales Pesados'!F107:CU585,94,FALSE)</f>
        <v>0</v>
      </c>
    </row>
    <row r="108" spans="1:14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49">
        <v>280</v>
      </c>
      <c r="G108" s="51" t="s">
        <v>138</v>
      </c>
      <c r="H108" s="76">
        <f>VLOOKUP(F108,'Metales Pesados'!F108:U586,16,FALSE)</f>
        <v>0</v>
      </c>
      <c r="I108" s="36">
        <f>VLOOKUP(F108,'Metales Pesados'!F108:AH586,29,FALSE)</f>
        <v>0</v>
      </c>
      <c r="J108" s="71">
        <f>VLOOKUP(F108,'Metales Pesados'!F108:AU586,42,FALSE)</f>
        <v>0</v>
      </c>
      <c r="K108" s="36">
        <f>VLOOKUP(F108,'Metales Pesados'!F108:BH586,55,FALSE)</f>
        <v>0</v>
      </c>
      <c r="L108" s="36">
        <f>VLOOKUP(F108,'Metales Pesados'!F108:BU586,68,FALSE)</f>
        <v>0</v>
      </c>
      <c r="M108" s="36">
        <f>VLOOKUP(F108,'Metales Pesados'!F108:CH586,81,FALSE)</f>
        <v>0</v>
      </c>
      <c r="N108" s="71">
        <f>VLOOKUP(F108,'Metales Pesados'!F108:CU586,94,FALSE)</f>
        <v>0</v>
      </c>
    </row>
    <row r="109" spans="1:14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49">
        <v>281</v>
      </c>
      <c r="G109" s="51" t="s">
        <v>139</v>
      </c>
      <c r="H109" s="76">
        <f>VLOOKUP(F109,'Metales Pesados'!F109:U587,16,FALSE)</f>
        <v>0</v>
      </c>
      <c r="I109" s="36">
        <f>VLOOKUP(F109,'Metales Pesados'!F109:AH587,29,FALSE)</f>
        <v>0</v>
      </c>
      <c r="J109" s="71">
        <f>VLOOKUP(F109,'Metales Pesados'!F109:AU587,42,FALSE)</f>
        <v>0</v>
      </c>
      <c r="K109" s="36">
        <f>VLOOKUP(F109,'Metales Pesados'!F109:BH587,55,FALSE)</f>
        <v>0</v>
      </c>
      <c r="L109" s="36">
        <f>VLOOKUP(F109,'Metales Pesados'!F109:BU587,68,FALSE)</f>
        <v>0</v>
      </c>
      <c r="M109" s="36">
        <f>VLOOKUP(F109,'Metales Pesados'!F109:CH587,81,FALSE)</f>
        <v>0</v>
      </c>
      <c r="N109" s="71">
        <f>VLOOKUP(F109,'Metales Pesados'!F109:CU587,94,FALSE)</f>
        <v>0</v>
      </c>
    </row>
    <row r="110" spans="1:14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49">
        <v>282</v>
      </c>
      <c r="G110" s="51" t="s">
        <v>140</v>
      </c>
      <c r="H110" s="76">
        <f>VLOOKUP(F110,'Metales Pesados'!F110:U588,16,FALSE)</f>
        <v>0</v>
      </c>
      <c r="I110" s="36">
        <f>VLOOKUP(F110,'Metales Pesados'!F110:AH588,29,FALSE)</f>
        <v>0</v>
      </c>
      <c r="J110" s="71">
        <f>VLOOKUP(F110,'Metales Pesados'!F110:AU588,42,FALSE)</f>
        <v>0</v>
      </c>
      <c r="K110" s="36">
        <f>VLOOKUP(F110,'Metales Pesados'!F110:BH588,55,FALSE)</f>
        <v>0</v>
      </c>
      <c r="L110" s="36">
        <f>VLOOKUP(F110,'Metales Pesados'!F110:BU588,68,FALSE)</f>
        <v>0</v>
      </c>
      <c r="M110" s="36">
        <f>VLOOKUP(F110,'Metales Pesados'!F110:CH588,81,FALSE)</f>
        <v>0</v>
      </c>
      <c r="N110" s="71">
        <f>VLOOKUP(F110,'Metales Pesados'!F110:CU588,94,FALSE)</f>
        <v>0</v>
      </c>
    </row>
    <row r="111" spans="1:14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49">
        <v>13005</v>
      </c>
      <c r="G111" s="51" t="s">
        <v>141</v>
      </c>
      <c r="H111" s="76">
        <f>VLOOKUP(F111,'Metales Pesados'!F111:U589,16,FALSE)</f>
        <v>0</v>
      </c>
      <c r="I111" s="36">
        <f>VLOOKUP(F111,'Metales Pesados'!F111:AH589,29,FALSE)</f>
        <v>0</v>
      </c>
      <c r="J111" s="71">
        <f>VLOOKUP(F111,'Metales Pesados'!F111:AU589,42,FALSE)</f>
        <v>0</v>
      </c>
      <c r="K111" s="36">
        <f>VLOOKUP(F111,'Metales Pesados'!F111:BH589,55,FALSE)</f>
        <v>0</v>
      </c>
      <c r="L111" s="36">
        <f>VLOOKUP(F111,'Metales Pesados'!F111:BU589,68,FALSE)</f>
        <v>0</v>
      </c>
      <c r="M111" s="36">
        <f>VLOOKUP(F111,'Metales Pesados'!F111:CH589,81,FALSE)</f>
        <v>0</v>
      </c>
      <c r="N111" s="71">
        <f>VLOOKUP(F111,'Metales Pesados'!F111:CU589,94,FALSE)</f>
        <v>0</v>
      </c>
    </row>
    <row r="112" spans="1:14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49">
        <v>28965</v>
      </c>
      <c r="G112" s="51" t="s">
        <v>142</v>
      </c>
      <c r="H112" s="76">
        <f>VLOOKUP(F112,'Metales Pesados'!F112:U590,16,FALSE)</f>
        <v>0</v>
      </c>
      <c r="I112" s="36">
        <f>VLOOKUP(F112,'Metales Pesados'!F112:AH590,29,FALSE)</f>
        <v>0</v>
      </c>
      <c r="J112" s="71">
        <f>VLOOKUP(F112,'Metales Pesados'!F112:AU590,42,FALSE)</f>
        <v>0</v>
      </c>
      <c r="K112" s="36">
        <f>VLOOKUP(F112,'Metales Pesados'!F112:BH590,55,FALSE)</f>
        <v>0</v>
      </c>
      <c r="L112" s="36">
        <f>VLOOKUP(F112,'Metales Pesados'!F112:BU590,68,FALSE)</f>
        <v>0</v>
      </c>
      <c r="M112" s="36">
        <f>VLOOKUP(F112,'Metales Pesados'!F112:CH590,81,FALSE)</f>
        <v>0</v>
      </c>
      <c r="N112" s="71">
        <f>VLOOKUP(F112,'Metales Pesados'!F112:CU590,94,FALSE)</f>
        <v>0</v>
      </c>
    </row>
    <row r="113" spans="1:14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49">
        <v>54</v>
      </c>
      <c r="G113" s="51" t="s">
        <v>143</v>
      </c>
      <c r="H113" s="76">
        <f>VLOOKUP(F113,'Metales Pesados'!F113:U591,16,FALSE)</f>
        <v>0</v>
      </c>
      <c r="I113" s="36">
        <f>VLOOKUP(F113,'Metales Pesados'!F113:AH591,29,FALSE)</f>
        <v>0</v>
      </c>
      <c r="J113" s="71">
        <f>VLOOKUP(F113,'Metales Pesados'!F113:AU591,42,FALSE)</f>
        <v>0</v>
      </c>
      <c r="K113" s="36">
        <f>VLOOKUP(F113,'Metales Pesados'!F113:BH591,55,FALSE)</f>
        <v>0</v>
      </c>
      <c r="L113" s="36">
        <f>VLOOKUP(F113,'Metales Pesados'!F113:BU591,68,FALSE)</f>
        <v>0</v>
      </c>
      <c r="M113" s="36">
        <f>VLOOKUP(F113,'Metales Pesados'!F113:CH591,81,FALSE)</f>
        <v>0</v>
      </c>
      <c r="N113" s="71">
        <f>VLOOKUP(F113,'Metales Pesados'!F113:CU591,94,FALSE)</f>
        <v>0</v>
      </c>
    </row>
    <row r="114" spans="1:14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49">
        <v>55</v>
      </c>
      <c r="G114" s="51" t="s">
        <v>144</v>
      </c>
      <c r="H114" s="76">
        <f>VLOOKUP(F114,'Metales Pesados'!F114:U592,16,FALSE)</f>
        <v>0</v>
      </c>
      <c r="I114" s="36">
        <f>VLOOKUP(F114,'Metales Pesados'!F114:AH592,29,FALSE)</f>
        <v>0</v>
      </c>
      <c r="J114" s="71">
        <f>VLOOKUP(F114,'Metales Pesados'!F114:AU592,42,FALSE)</f>
        <v>0</v>
      </c>
      <c r="K114" s="36">
        <f>VLOOKUP(F114,'Metales Pesados'!F114:BH592,55,FALSE)</f>
        <v>0</v>
      </c>
      <c r="L114" s="36">
        <f>VLOOKUP(F114,'Metales Pesados'!F114:BU592,68,FALSE)</f>
        <v>0</v>
      </c>
      <c r="M114" s="36">
        <f>VLOOKUP(F114,'Metales Pesados'!F114:CH592,81,FALSE)</f>
        <v>0</v>
      </c>
      <c r="N114" s="71">
        <f>VLOOKUP(F114,'Metales Pesados'!F114:CU592,94,FALSE)</f>
        <v>0</v>
      </c>
    </row>
    <row r="115" spans="1:14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49">
        <v>56</v>
      </c>
      <c r="G115" s="51" t="s">
        <v>145</v>
      </c>
      <c r="H115" s="76">
        <f>VLOOKUP(F115,'Metales Pesados'!F115:U593,16,FALSE)</f>
        <v>0</v>
      </c>
      <c r="I115" s="36">
        <f>VLOOKUP(F115,'Metales Pesados'!F115:AH593,29,FALSE)</f>
        <v>0</v>
      </c>
      <c r="J115" s="71">
        <f>VLOOKUP(F115,'Metales Pesados'!F115:AU593,42,FALSE)</f>
        <v>0</v>
      </c>
      <c r="K115" s="36">
        <f>VLOOKUP(F115,'Metales Pesados'!F115:BH593,55,FALSE)</f>
        <v>0</v>
      </c>
      <c r="L115" s="36">
        <f>VLOOKUP(F115,'Metales Pesados'!F115:BU593,68,FALSE)</f>
        <v>0</v>
      </c>
      <c r="M115" s="36">
        <f>VLOOKUP(F115,'Metales Pesados'!F115:CH593,81,FALSE)</f>
        <v>0</v>
      </c>
      <c r="N115" s="71">
        <f>VLOOKUP(F115,'Metales Pesados'!F115:CU593,94,FALSE)</f>
        <v>0</v>
      </c>
    </row>
    <row r="116" spans="1:14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49">
        <v>57</v>
      </c>
      <c r="G116" s="51" t="s">
        <v>146</v>
      </c>
      <c r="H116" s="76">
        <f>VLOOKUP(F116,'Metales Pesados'!F116:U594,16,FALSE)</f>
        <v>0</v>
      </c>
      <c r="I116" s="36">
        <f>VLOOKUP(F116,'Metales Pesados'!F116:AH594,29,FALSE)</f>
        <v>0</v>
      </c>
      <c r="J116" s="71">
        <f>VLOOKUP(F116,'Metales Pesados'!F116:AU594,42,FALSE)</f>
        <v>0</v>
      </c>
      <c r="K116" s="36">
        <f>VLOOKUP(F116,'Metales Pesados'!F116:BH594,55,FALSE)</f>
        <v>0</v>
      </c>
      <c r="L116" s="36">
        <f>VLOOKUP(F116,'Metales Pesados'!F116:BU594,68,FALSE)</f>
        <v>0</v>
      </c>
      <c r="M116" s="36">
        <f>VLOOKUP(F116,'Metales Pesados'!F116:CH594,81,FALSE)</f>
        <v>0</v>
      </c>
      <c r="N116" s="71">
        <f>VLOOKUP(F116,'Metales Pesados'!F116:CU594,94,FALSE)</f>
        <v>0</v>
      </c>
    </row>
    <row r="117" spans="1:14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49">
        <v>58</v>
      </c>
      <c r="G117" s="51" t="s">
        <v>147</v>
      </c>
      <c r="H117" s="76">
        <f>VLOOKUP(F117,'Metales Pesados'!F117:U595,16,FALSE)</f>
        <v>0</v>
      </c>
      <c r="I117" s="36">
        <f>VLOOKUP(F117,'Metales Pesados'!F117:AH595,29,FALSE)</f>
        <v>0</v>
      </c>
      <c r="J117" s="71">
        <f>VLOOKUP(F117,'Metales Pesados'!F117:AU595,42,FALSE)</f>
        <v>0</v>
      </c>
      <c r="K117" s="36">
        <f>VLOOKUP(F117,'Metales Pesados'!F117:BH595,55,FALSE)</f>
        <v>0</v>
      </c>
      <c r="L117" s="36">
        <f>VLOOKUP(F117,'Metales Pesados'!F117:BU595,68,FALSE)</f>
        <v>0</v>
      </c>
      <c r="M117" s="36">
        <f>VLOOKUP(F117,'Metales Pesados'!F117:CH595,81,FALSE)</f>
        <v>0</v>
      </c>
      <c r="N117" s="71">
        <f>VLOOKUP(F117,'Metales Pesados'!F117:CU595,94,FALSE)</f>
        <v>0</v>
      </c>
    </row>
    <row r="118" spans="1:14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49">
        <v>59</v>
      </c>
      <c r="G118" s="51" t="s">
        <v>148</v>
      </c>
      <c r="H118" s="76">
        <f>VLOOKUP(F118,'Metales Pesados'!F118:U596,16,FALSE)</f>
        <v>0</v>
      </c>
      <c r="I118" s="36">
        <f>VLOOKUP(F118,'Metales Pesados'!F118:AH596,29,FALSE)</f>
        <v>0</v>
      </c>
      <c r="J118" s="71">
        <f>VLOOKUP(F118,'Metales Pesados'!F118:AU596,42,FALSE)</f>
        <v>0</v>
      </c>
      <c r="K118" s="36">
        <f>VLOOKUP(F118,'Metales Pesados'!F118:BH596,55,FALSE)</f>
        <v>0</v>
      </c>
      <c r="L118" s="36">
        <f>VLOOKUP(F118,'Metales Pesados'!F118:BU596,68,FALSE)</f>
        <v>0</v>
      </c>
      <c r="M118" s="36">
        <f>VLOOKUP(F118,'Metales Pesados'!F118:CH596,81,FALSE)</f>
        <v>0</v>
      </c>
      <c r="N118" s="71">
        <f>VLOOKUP(F118,'Metales Pesados'!F118:CU596,94,FALSE)</f>
        <v>0</v>
      </c>
    </row>
    <row r="119" spans="1:14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49">
        <v>6946</v>
      </c>
      <c r="G119" s="51" t="s">
        <v>149</v>
      </c>
      <c r="H119" s="76">
        <f>VLOOKUP(F119,'Metales Pesados'!F119:U597,16,FALSE)</f>
        <v>0</v>
      </c>
      <c r="I119" s="36">
        <f>VLOOKUP(F119,'Metales Pesados'!F119:AH597,29,FALSE)</f>
        <v>0</v>
      </c>
      <c r="J119" s="71">
        <f>VLOOKUP(F119,'Metales Pesados'!F119:AU597,42,FALSE)</f>
        <v>0</v>
      </c>
      <c r="K119" s="36">
        <f>VLOOKUP(F119,'Metales Pesados'!F119:BH597,55,FALSE)</f>
        <v>0</v>
      </c>
      <c r="L119" s="36">
        <f>VLOOKUP(F119,'Metales Pesados'!F119:BU597,68,FALSE)</f>
        <v>0</v>
      </c>
      <c r="M119" s="36">
        <f>VLOOKUP(F119,'Metales Pesados'!F119:CH597,81,FALSE)</f>
        <v>0</v>
      </c>
      <c r="N119" s="71">
        <f>VLOOKUP(F119,'Metales Pesados'!F119:CU597,94,FALSE)</f>
        <v>0</v>
      </c>
    </row>
    <row r="120" spans="1:14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49">
        <v>63</v>
      </c>
      <c r="G120" s="51" t="s">
        <v>151</v>
      </c>
      <c r="H120" s="76">
        <f>VLOOKUP(F120,'Metales Pesados'!F120:U598,16,FALSE)</f>
        <v>0</v>
      </c>
      <c r="I120" s="36">
        <f>VLOOKUP(F120,'Metales Pesados'!F120:AH598,29,FALSE)</f>
        <v>0</v>
      </c>
      <c r="J120" s="71">
        <f>VLOOKUP(F120,'Metales Pesados'!F120:AU598,42,FALSE)</f>
        <v>0</v>
      </c>
      <c r="K120" s="36">
        <f>VLOOKUP(F120,'Metales Pesados'!F120:BH598,55,FALSE)</f>
        <v>0</v>
      </c>
      <c r="L120" s="36">
        <f>VLOOKUP(F120,'Metales Pesados'!F120:BU598,68,FALSE)</f>
        <v>0</v>
      </c>
      <c r="M120" s="36">
        <f>VLOOKUP(F120,'Metales Pesados'!F120:CH598,81,FALSE)</f>
        <v>0</v>
      </c>
      <c r="N120" s="71">
        <f>VLOOKUP(F120,'Metales Pesados'!F120:CU598,94,FALSE)</f>
        <v>0</v>
      </c>
    </row>
    <row r="121" spans="1:14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49">
        <v>62</v>
      </c>
      <c r="G121" s="51" t="s">
        <v>152</v>
      </c>
      <c r="H121" s="76">
        <f>VLOOKUP(F121,'Metales Pesados'!F121:U599,16,FALSE)</f>
        <v>0</v>
      </c>
      <c r="I121" s="36">
        <f>VLOOKUP(F121,'Metales Pesados'!F121:AH599,29,FALSE)</f>
        <v>0</v>
      </c>
      <c r="J121" s="71">
        <f>VLOOKUP(F121,'Metales Pesados'!F121:AU599,42,FALSE)</f>
        <v>0</v>
      </c>
      <c r="K121" s="36">
        <f>VLOOKUP(F121,'Metales Pesados'!F121:BH599,55,FALSE)</f>
        <v>0</v>
      </c>
      <c r="L121" s="36">
        <f>VLOOKUP(F121,'Metales Pesados'!F121:BU599,68,FALSE)</f>
        <v>0</v>
      </c>
      <c r="M121" s="36">
        <f>VLOOKUP(F121,'Metales Pesados'!F121:CH599,81,FALSE)</f>
        <v>0</v>
      </c>
      <c r="N121" s="71">
        <f>VLOOKUP(F121,'Metales Pesados'!F121:CU599,94,FALSE)</f>
        <v>0</v>
      </c>
    </row>
    <row r="122" spans="1:14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49">
        <v>60</v>
      </c>
      <c r="G122" s="51" t="s">
        <v>153</v>
      </c>
      <c r="H122" s="76">
        <f>VLOOKUP(F122,'Metales Pesados'!F122:U600,16,FALSE)</f>
        <v>0</v>
      </c>
      <c r="I122" s="36">
        <f>VLOOKUP(F122,'Metales Pesados'!F122:AH600,29,FALSE)</f>
        <v>0</v>
      </c>
      <c r="J122" s="71">
        <f>VLOOKUP(F122,'Metales Pesados'!F122:AU600,42,FALSE)</f>
        <v>0</v>
      </c>
      <c r="K122" s="36">
        <f>VLOOKUP(F122,'Metales Pesados'!F122:BH600,55,FALSE)</f>
        <v>0</v>
      </c>
      <c r="L122" s="36">
        <f>VLOOKUP(F122,'Metales Pesados'!F122:BU600,68,FALSE)</f>
        <v>0</v>
      </c>
      <c r="M122" s="36">
        <f>VLOOKUP(F122,'Metales Pesados'!F122:CH600,81,FALSE)</f>
        <v>0</v>
      </c>
      <c r="N122" s="71">
        <f>VLOOKUP(F122,'Metales Pesados'!F122:CU600,94,FALSE)</f>
        <v>0</v>
      </c>
    </row>
    <row r="123" spans="1:14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49">
        <v>61</v>
      </c>
      <c r="G123" s="51" t="s">
        <v>154</v>
      </c>
      <c r="H123" s="76">
        <f>VLOOKUP(F123,'Metales Pesados'!F123:U601,16,FALSE)</f>
        <v>0</v>
      </c>
      <c r="I123" s="36">
        <f>VLOOKUP(F123,'Metales Pesados'!F123:AH601,29,FALSE)</f>
        <v>0</v>
      </c>
      <c r="J123" s="71">
        <f>VLOOKUP(F123,'Metales Pesados'!F123:AU601,42,FALSE)</f>
        <v>0</v>
      </c>
      <c r="K123" s="36">
        <f>VLOOKUP(F123,'Metales Pesados'!F123:BH601,55,FALSE)</f>
        <v>0</v>
      </c>
      <c r="L123" s="36">
        <f>VLOOKUP(F123,'Metales Pesados'!F123:BU601,68,FALSE)</f>
        <v>0</v>
      </c>
      <c r="M123" s="36">
        <f>VLOOKUP(F123,'Metales Pesados'!F123:CH601,81,FALSE)</f>
        <v>0</v>
      </c>
      <c r="N123" s="71">
        <f>VLOOKUP(F123,'Metales Pesados'!F123:CU601,94,FALSE)</f>
        <v>0</v>
      </c>
    </row>
    <row r="124" spans="1:14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49">
        <v>37</v>
      </c>
      <c r="G124" s="51" t="s">
        <v>156</v>
      </c>
      <c r="H124" s="76">
        <f>VLOOKUP(F124,'Metales Pesados'!F124:U602,16,FALSE)</f>
        <v>0</v>
      </c>
      <c r="I124" s="36">
        <f>VLOOKUP(F124,'Metales Pesados'!F124:AH602,29,FALSE)</f>
        <v>0</v>
      </c>
      <c r="J124" s="71">
        <f>VLOOKUP(F124,'Metales Pesados'!F124:AU602,42,FALSE)</f>
        <v>0</v>
      </c>
      <c r="K124" s="36">
        <f>VLOOKUP(F124,'Metales Pesados'!F124:BH602,55,FALSE)</f>
        <v>0</v>
      </c>
      <c r="L124" s="36">
        <f>VLOOKUP(F124,'Metales Pesados'!F124:BU602,68,FALSE)</f>
        <v>0</v>
      </c>
      <c r="M124" s="36">
        <f>VLOOKUP(F124,'Metales Pesados'!F124:CH602,81,FALSE)</f>
        <v>0</v>
      </c>
      <c r="N124" s="71">
        <f>VLOOKUP(F124,'Metales Pesados'!F124:CU602,94,FALSE)</f>
        <v>0</v>
      </c>
    </row>
    <row r="125" spans="1:14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49">
        <v>47</v>
      </c>
      <c r="G125" s="51" t="s">
        <v>157</v>
      </c>
      <c r="H125" s="76">
        <f>VLOOKUP(F125,'Metales Pesados'!F125:U603,16,FALSE)</f>
        <v>0</v>
      </c>
      <c r="I125" s="36">
        <f>VLOOKUP(F125,'Metales Pesados'!F125:AH603,29,FALSE)</f>
        <v>0</v>
      </c>
      <c r="J125" s="71">
        <f>VLOOKUP(F125,'Metales Pesados'!F125:AU603,42,FALSE)</f>
        <v>0</v>
      </c>
      <c r="K125" s="36">
        <f>VLOOKUP(F125,'Metales Pesados'!F125:BH603,55,FALSE)</f>
        <v>0</v>
      </c>
      <c r="L125" s="36">
        <f>VLOOKUP(F125,'Metales Pesados'!F125:BU603,68,FALSE)</f>
        <v>0</v>
      </c>
      <c r="M125" s="36">
        <f>VLOOKUP(F125,'Metales Pesados'!F125:CH603,81,FALSE)</f>
        <v>0</v>
      </c>
      <c r="N125" s="71">
        <f>VLOOKUP(F125,'Metales Pesados'!F125:CU603,94,FALSE)</f>
        <v>0</v>
      </c>
    </row>
    <row r="126" spans="1:14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49">
        <v>45</v>
      </c>
      <c r="G126" s="51" t="s">
        <v>158</v>
      </c>
      <c r="H126" s="76">
        <f>VLOOKUP(F126,'Metales Pesados'!F126:U604,16,FALSE)</f>
        <v>0</v>
      </c>
      <c r="I126" s="36">
        <f>VLOOKUP(F126,'Metales Pesados'!F126:AH604,29,FALSE)</f>
        <v>0</v>
      </c>
      <c r="J126" s="71">
        <f>VLOOKUP(F126,'Metales Pesados'!F126:AU604,42,FALSE)</f>
        <v>0</v>
      </c>
      <c r="K126" s="36">
        <f>VLOOKUP(F126,'Metales Pesados'!F126:BH604,55,FALSE)</f>
        <v>0</v>
      </c>
      <c r="L126" s="36">
        <f>VLOOKUP(F126,'Metales Pesados'!F126:BU604,68,FALSE)</f>
        <v>0</v>
      </c>
      <c r="M126" s="36">
        <f>VLOOKUP(F126,'Metales Pesados'!F126:CH604,81,FALSE)</f>
        <v>0</v>
      </c>
      <c r="N126" s="71">
        <f>VLOOKUP(F126,'Metales Pesados'!F126:CU604,94,FALSE)</f>
        <v>0</v>
      </c>
    </row>
    <row r="127" spans="1:14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49">
        <v>38</v>
      </c>
      <c r="G127" s="51" t="s">
        <v>159</v>
      </c>
      <c r="H127" s="76">
        <f>VLOOKUP(F127,'Metales Pesados'!F127:U605,16,FALSE)</f>
        <v>0</v>
      </c>
      <c r="I127" s="36">
        <f>VLOOKUP(F127,'Metales Pesados'!F127:AH605,29,FALSE)</f>
        <v>0</v>
      </c>
      <c r="J127" s="71">
        <f>VLOOKUP(F127,'Metales Pesados'!F127:AU605,42,FALSE)</f>
        <v>0</v>
      </c>
      <c r="K127" s="36">
        <f>VLOOKUP(F127,'Metales Pesados'!F127:BH605,55,FALSE)</f>
        <v>0</v>
      </c>
      <c r="L127" s="36">
        <f>VLOOKUP(F127,'Metales Pesados'!F127:BU605,68,FALSE)</f>
        <v>0</v>
      </c>
      <c r="M127" s="36">
        <f>VLOOKUP(F127,'Metales Pesados'!F127:CH605,81,FALSE)</f>
        <v>0</v>
      </c>
      <c r="N127" s="71">
        <f>VLOOKUP(F127,'Metales Pesados'!F127:CU605,94,FALSE)</f>
        <v>0</v>
      </c>
    </row>
    <row r="128" spans="1:14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49">
        <v>39</v>
      </c>
      <c r="G128" s="51" t="s">
        <v>160</v>
      </c>
      <c r="H128" s="76">
        <f>VLOOKUP(F128,'Metales Pesados'!F128:U606,16,FALSE)</f>
        <v>0</v>
      </c>
      <c r="I128" s="36">
        <f>VLOOKUP(F128,'Metales Pesados'!F128:AH606,29,FALSE)</f>
        <v>0</v>
      </c>
      <c r="J128" s="71">
        <f>VLOOKUP(F128,'Metales Pesados'!F128:AU606,42,FALSE)</f>
        <v>0</v>
      </c>
      <c r="K128" s="36">
        <f>VLOOKUP(F128,'Metales Pesados'!F128:BH606,55,FALSE)</f>
        <v>0</v>
      </c>
      <c r="L128" s="36">
        <f>VLOOKUP(F128,'Metales Pesados'!F128:BU606,68,FALSE)</f>
        <v>0</v>
      </c>
      <c r="M128" s="36">
        <f>VLOOKUP(F128,'Metales Pesados'!F128:CH606,81,FALSE)</f>
        <v>0</v>
      </c>
      <c r="N128" s="71">
        <f>VLOOKUP(F128,'Metales Pesados'!F128:CU606,94,FALSE)</f>
        <v>0</v>
      </c>
    </row>
    <row r="129" spans="1:14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49">
        <v>40</v>
      </c>
      <c r="G129" s="51" t="s">
        <v>161</v>
      </c>
      <c r="H129" s="76">
        <f>VLOOKUP(F129,'Metales Pesados'!F129:U607,16,FALSE)</f>
        <v>0</v>
      </c>
      <c r="I129" s="36">
        <f>VLOOKUP(F129,'Metales Pesados'!F129:AH607,29,FALSE)</f>
        <v>0</v>
      </c>
      <c r="J129" s="71">
        <f>VLOOKUP(F129,'Metales Pesados'!F129:AU607,42,FALSE)</f>
        <v>0</v>
      </c>
      <c r="K129" s="36">
        <f>VLOOKUP(F129,'Metales Pesados'!F129:BH607,55,FALSE)</f>
        <v>0</v>
      </c>
      <c r="L129" s="36">
        <f>VLOOKUP(F129,'Metales Pesados'!F129:BU607,68,FALSE)</f>
        <v>0</v>
      </c>
      <c r="M129" s="36">
        <f>VLOOKUP(F129,'Metales Pesados'!F129:CH607,81,FALSE)</f>
        <v>0</v>
      </c>
      <c r="N129" s="71">
        <f>VLOOKUP(F129,'Metales Pesados'!F129:CU607,94,FALSE)</f>
        <v>0</v>
      </c>
    </row>
    <row r="130" spans="1:14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49">
        <v>41</v>
      </c>
      <c r="G130" s="51" t="s">
        <v>162</v>
      </c>
      <c r="H130" s="76">
        <f>VLOOKUP(F130,'Metales Pesados'!F130:U608,16,FALSE)</f>
        <v>0</v>
      </c>
      <c r="I130" s="36">
        <f>VLOOKUP(F130,'Metales Pesados'!F130:AH608,29,FALSE)</f>
        <v>0</v>
      </c>
      <c r="J130" s="71">
        <f>VLOOKUP(F130,'Metales Pesados'!F130:AU608,42,FALSE)</f>
        <v>0</v>
      </c>
      <c r="K130" s="36">
        <f>VLOOKUP(F130,'Metales Pesados'!F130:BH608,55,FALSE)</f>
        <v>0</v>
      </c>
      <c r="L130" s="36">
        <f>VLOOKUP(F130,'Metales Pesados'!F130:BU608,68,FALSE)</f>
        <v>0</v>
      </c>
      <c r="M130" s="36">
        <f>VLOOKUP(F130,'Metales Pesados'!F130:CH608,81,FALSE)</f>
        <v>0</v>
      </c>
      <c r="N130" s="71">
        <f>VLOOKUP(F130,'Metales Pesados'!F130:CU608,94,FALSE)</f>
        <v>0</v>
      </c>
    </row>
    <row r="131" spans="1:14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49">
        <v>42</v>
      </c>
      <c r="G131" s="51" t="s">
        <v>163</v>
      </c>
      <c r="H131" s="76">
        <f>VLOOKUP(F131,'Metales Pesados'!F131:U609,16,FALSE)</f>
        <v>0</v>
      </c>
      <c r="I131" s="36">
        <f>VLOOKUP(F131,'Metales Pesados'!F131:AH609,29,FALSE)</f>
        <v>0</v>
      </c>
      <c r="J131" s="71">
        <f>VLOOKUP(F131,'Metales Pesados'!F131:AU609,42,FALSE)</f>
        <v>0</v>
      </c>
      <c r="K131" s="36">
        <f>VLOOKUP(F131,'Metales Pesados'!F131:BH609,55,FALSE)</f>
        <v>0</v>
      </c>
      <c r="L131" s="36">
        <f>VLOOKUP(F131,'Metales Pesados'!F131:BU609,68,FALSE)</f>
        <v>0</v>
      </c>
      <c r="M131" s="36">
        <f>VLOOKUP(F131,'Metales Pesados'!F131:CH609,81,FALSE)</f>
        <v>0</v>
      </c>
      <c r="N131" s="71">
        <f>VLOOKUP(F131,'Metales Pesados'!F131:CU609,94,FALSE)</f>
        <v>0</v>
      </c>
    </row>
    <row r="132" spans="1:14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49">
        <v>43</v>
      </c>
      <c r="G132" s="51" t="s">
        <v>164</v>
      </c>
      <c r="H132" s="76">
        <f>VLOOKUP(F132,'Metales Pesados'!F132:U610,16,FALSE)</f>
        <v>0</v>
      </c>
      <c r="I132" s="36">
        <f>VLOOKUP(F132,'Metales Pesados'!F132:AH610,29,FALSE)</f>
        <v>0</v>
      </c>
      <c r="J132" s="71">
        <f>VLOOKUP(F132,'Metales Pesados'!F132:AU610,42,FALSE)</f>
        <v>0</v>
      </c>
      <c r="K132" s="36">
        <f>VLOOKUP(F132,'Metales Pesados'!F132:BH610,55,FALSE)</f>
        <v>0</v>
      </c>
      <c r="L132" s="36">
        <f>VLOOKUP(F132,'Metales Pesados'!F132:BU610,68,FALSE)</f>
        <v>0</v>
      </c>
      <c r="M132" s="36">
        <f>VLOOKUP(F132,'Metales Pesados'!F132:CH610,81,FALSE)</f>
        <v>0</v>
      </c>
      <c r="N132" s="71">
        <f>VLOOKUP(F132,'Metales Pesados'!F132:CU610,94,FALSE)</f>
        <v>0</v>
      </c>
    </row>
    <row r="133" spans="1:14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49">
        <v>46</v>
      </c>
      <c r="G133" s="51" t="s">
        <v>165</v>
      </c>
      <c r="H133" s="76">
        <f>VLOOKUP(F133,'Metales Pesados'!F133:U611,16,FALSE)</f>
        <v>0</v>
      </c>
      <c r="I133" s="36">
        <f>VLOOKUP(F133,'Metales Pesados'!F133:AH611,29,FALSE)</f>
        <v>0</v>
      </c>
      <c r="J133" s="71">
        <f>VLOOKUP(F133,'Metales Pesados'!F133:AU611,42,FALSE)</f>
        <v>0</v>
      </c>
      <c r="K133" s="36">
        <f>VLOOKUP(F133,'Metales Pesados'!F133:BH611,55,FALSE)</f>
        <v>0</v>
      </c>
      <c r="L133" s="36">
        <f>VLOOKUP(F133,'Metales Pesados'!F133:BU611,68,FALSE)</f>
        <v>0</v>
      </c>
      <c r="M133" s="36">
        <f>VLOOKUP(F133,'Metales Pesados'!F133:CH611,81,FALSE)</f>
        <v>0</v>
      </c>
      <c r="N133" s="71">
        <f>VLOOKUP(F133,'Metales Pesados'!F133:CU611,94,FALSE)</f>
        <v>0</v>
      </c>
    </row>
    <row r="134" spans="1:14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49">
        <v>277</v>
      </c>
      <c r="G134" s="51" t="s">
        <v>166</v>
      </c>
      <c r="H134" s="76">
        <f>VLOOKUP(F134,'Metales Pesados'!F134:U612,16,FALSE)</f>
        <v>0</v>
      </c>
      <c r="I134" s="36">
        <f>VLOOKUP(F134,'Metales Pesados'!F134:AH612,29,FALSE)</f>
        <v>0</v>
      </c>
      <c r="J134" s="71">
        <f>VLOOKUP(F134,'Metales Pesados'!F134:AU612,42,FALSE)</f>
        <v>0</v>
      </c>
      <c r="K134" s="36">
        <f>VLOOKUP(F134,'Metales Pesados'!F134:BH612,55,FALSE)</f>
        <v>0</v>
      </c>
      <c r="L134" s="36">
        <f>VLOOKUP(F134,'Metales Pesados'!F134:BU612,68,FALSE)</f>
        <v>0</v>
      </c>
      <c r="M134" s="36">
        <f>VLOOKUP(F134,'Metales Pesados'!F134:CH612,81,FALSE)</f>
        <v>0</v>
      </c>
      <c r="N134" s="71">
        <f>VLOOKUP(F134,'Metales Pesados'!F134:CU612,94,FALSE)</f>
        <v>0</v>
      </c>
    </row>
    <row r="135" spans="1:14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54">
        <v>6727</v>
      </c>
      <c r="G135" s="51" t="s">
        <v>167</v>
      </c>
      <c r="H135" s="76">
        <f>VLOOKUP(F135,'Metales Pesados'!F135:U613,16,FALSE)</f>
        <v>0</v>
      </c>
      <c r="I135" s="36">
        <f>VLOOKUP(F135,'Metales Pesados'!F135:AH613,29,FALSE)</f>
        <v>0</v>
      </c>
      <c r="J135" s="71">
        <f>VLOOKUP(F135,'Metales Pesados'!F135:AU613,42,FALSE)</f>
        <v>0</v>
      </c>
      <c r="K135" s="36">
        <f>VLOOKUP(F135,'Metales Pesados'!F135:BH613,55,FALSE)</f>
        <v>0</v>
      </c>
      <c r="L135" s="36">
        <f>VLOOKUP(F135,'Metales Pesados'!F135:BU613,68,FALSE)</f>
        <v>0</v>
      </c>
      <c r="M135" s="36">
        <f>VLOOKUP(F135,'Metales Pesados'!F135:CH613,81,FALSE)</f>
        <v>0</v>
      </c>
      <c r="N135" s="71">
        <f>VLOOKUP(F135,'Metales Pesados'!F135:CU613,94,FALSE)</f>
        <v>0</v>
      </c>
    </row>
    <row r="136" spans="1:14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55">
        <v>24407</v>
      </c>
      <c r="G136" s="51" t="s">
        <v>168</v>
      </c>
      <c r="H136" s="76">
        <f>VLOOKUP(F136,'Metales Pesados'!F136:U614,16,FALSE)</f>
        <v>0</v>
      </c>
      <c r="I136" s="36">
        <f>VLOOKUP(F136,'Metales Pesados'!F136:AH614,29,FALSE)</f>
        <v>0</v>
      </c>
      <c r="J136" s="71">
        <f>VLOOKUP(F136,'Metales Pesados'!F136:AU614,42,FALSE)</f>
        <v>0</v>
      </c>
      <c r="K136" s="36">
        <f>VLOOKUP(F136,'Metales Pesados'!F136:BH614,55,FALSE)</f>
        <v>0</v>
      </c>
      <c r="L136" s="36">
        <f>VLOOKUP(F136,'Metales Pesados'!F136:BU614,68,FALSE)</f>
        <v>0</v>
      </c>
      <c r="M136" s="36">
        <f>VLOOKUP(F136,'Metales Pesados'!F136:CH614,81,FALSE)</f>
        <v>0</v>
      </c>
      <c r="N136" s="71">
        <f>VLOOKUP(F136,'Metales Pesados'!F136:CU614,94,FALSE)</f>
        <v>0</v>
      </c>
    </row>
    <row r="137" spans="1:14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52">
        <v>53</v>
      </c>
      <c r="G137" s="51" t="s">
        <v>171</v>
      </c>
      <c r="H137" s="76">
        <f>VLOOKUP(F137,'Metales Pesados'!F137:U615,16,FALSE)</f>
        <v>0</v>
      </c>
      <c r="I137" s="36">
        <f>VLOOKUP(F137,'Metales Pesados'!F137:AH615,29,FALSE)</f>
        <v>0</v>
      </c>
      <c r="J137" s="71">
        <f>VLOOKUP(F137,'Metales Pesados'!F137:AU615,42,FALSE)</f>
        <v>0</v>
      </c>
      <c r="K137" s="36">
        <f>VLOOKUP(F137,'Metales Pesados'!F137:BH615,55,FALSE)</f>
        <v>0</v>
      </c>
      <c r="L137" s="36">
        <f>VLOOKUP(F137,'Metales Pesados'!F137:BU615,68,FALSE)</f>
        <v>0</v>
      </c>
      <c r="M137" s="36">
        <f>VLOOKUP(F137,'Metales Pesados'!F137:CH615,81,FALSE)</f>
        <v>0</v>
      </c>
      <c r="N137" s="71">
        <f>VLOOKUP(F137,'Metales Pesados'!F137:CU615,94,FALSE)</f>
        <v>0</v>
      </c>
    </row>
    <row r="138" spans="1:14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52">
        <v>278</v>
      </c>
      <c r="G138" s="51" t="s">
        <v>172</v>
      </c>
      <c r="H138" s="76">
        <f>VLOOKUP(F138,'Metales Pesados'!F138:U616,16,FALSE)</f>
        <v>0</v>
      </c>
      <c r="I138" s="36">
        <f>VLOOKUP(F138,'Metales Pesados'!F138:AH616,29,FALSE)</f>
        <v>0</v>
      </c>
      <c r="J138" s="71">
        <f>VLOOKUP(F138,'Metales Pesados'!F138:AU616,42,FALSE)</f>
        <v>0</v>
      </c>
      <c r="K138" s="36">
        <f>VLOOKUP(F138,'Metales Pesados'!F138:BH616,55,FALSE)</f>
        <v>0</v>
      </c>
      <c r="L138" s="36">
        <f>VLOOKUP(F138,'Metales Pesados'!F138:BU616,68,FALSE)</f>
        <v>0</v>
      </c>
      <c r="M138" s="36">
        <f>VLOOKUP(F138,'Metales Pesados'!F138:CH616,81,FALSE)</f>
        <v>0</v>
      </c>
      <c r="N138" s="71">
        <f>VLOOKUP(F138,'Metales Pesados'!F138:CU616,94,FALSE)</f>
        <v>0</v>
      </c>
    </row>
    <row r="139" spans="1:14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49">
        <v>118</v>
      </c>
      <c r="G139" s="51" t="s">
        <v>176</v>
      </c>
      <c r="H139" s="76">
        <f>VLOOKUP(F139,'Metales Pesados'!F139:U617,16,FALSE)</f>
        <v>1</v>
      </c>
      <c r="I139" s="36">
        <f>VLOOKUP(F139,'Metales Pesados'!F139:AH617,29,FALSE)</f>
        <v>0</v>
      </c>
      <c r="J139" s="71">
        <f>VLOOKUP(F139,'Metales Pesados'!F139:AU617,42,FALSE)</f>
        <v>0</v>
      </c>
      <c r="K139" s="36">
        <f>VLOOKUP(F139,'Metales Pesados'!F139:BH617,55,FALSE)</f>
        <v>0</v>
      </c>
      <c r="L139" s="36">
        <f>VLOOKUP(F139,'Metales Pesados'!F139:BU617,68,FALSE)</f>
        <v>0</v>
      </c>
      <c r="M139" s="36">
        <f>VLOOKUP(F139,'Metales Pesados'!F139:CH617,81,FALSE)</f>
        <v>0</v>
      </c>
      <c r="N139" s="71">
        <f>VLOOKUP(F139,'Metales Pesados'!F139:CU617,94,FALSE)</f>
        <v>0</v>
      </c>
    </row>
    <row r="140" spans="1:14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49">
        <v>119</v>
      </c>
      <c r="G140" s="51" t="s">
        <v>177</v>
      </c>
      <c r="H140" s="76">
        <f>VLOOKUP(F140,'Metales Pesados'!F140:U618,16,FALSE)</f>
        <v>0</v>
      </c>
      <c r="I140" s="36">
        <f>VLOOKUP(F140,'Metales Pesados'!F140:AH618,29,FALSE)</f>
        <v>0</v>
      </c>
      <c r="J140" s="71">
        <f>VLOOKUP(F140,'Metales Pesados'!F140:AU618,42,FALSE)</f>
        <v>0</v>
      </c>
      <c r="K140" s="36">
        <f>VLOOKUP(F140,'Metales Pesados'!F140:BH618,55,FALSE)</f>
        <v>0</v>
      </c>
      <c r="L140" s="36">
        <f>VLOOKUP(F140,'Metales Pesados'!F140:BU618,68,FALSE)</f>
        <v>0</v>
      </c>
      <c r="M140" s="36">
        <f>VLOOKUP(F140,'Metales Pesados'!F140:CH618,81,FALSE)</f>
        <v>0</v>
      </c>
      <c r="N140" s="71">
        <f>VLOOKUP(F140,'Metales Pesados'!F140:CU618,94,FALSE)</f>
        <v>0</v>
      </c>
    </row>
    <row r="141" spans="1:14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49">
        <v>120</v>
      </c>
      <c r="G141" s="51" t="s">
        <v>178</v>
      </c>
      <c r="H141" s="76">
        <f>VLOOKUP(F141,'Metales Pesados'!F141:U619,16,FALSE)</f>
        <v>0</v>
      </c>
      <c r="I141" s="36">
        <f>VLOOKUP(F141,'Metales Pesados'!F141:AH619,29,FALSE)</f>
        <v>0</v>
      </c>
      <c r="J141" s="71">
        <f>VLOOKUP(F141,'Metales Pesados'!F141:AU619,42,FALSE)</f>
        <v>0</v>
      </c>
      <c r="K141" s="36">
        <f>VLOOKUP(F141,'Metales Pesados'!F141:BH619,55,FALSE)</f>
        <v>0</v>
      </c>
      <c r="L141" s="36">
        <f>VLOOKUP(F141,'Metales Pesados'!F141:BU619,68,FALSE)</f>
        <v>0</v>
      </c>
      <c r="M141" s="36">
        <f>VLOOKUP(F141,'Metales Pesados'!F141:CH619,81,FALSE)</f>
        <v>0</v>
      </c>
      <c r="N141" s="71">
        <f>VLOOKUP(F141,'Metales Pesados'!F141:CU619,94,FALSE)</f>
        <v>0</v>
      </c>
    </row>
    <row r="142" spans="1:14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49">
        <v>121</v>
      </c>
      <c r="G142" s="51" t="s">
        <v>179</v>
      </c>
      <c r="H142" s="76">
        <f>VLOOKUP(F142,'Metales Pesados'!F142:U620,16,FALSE)</f>
        <v>0</v>
      </c>
      <c r="I142" s="36">
        <f>VLOOKUP(F142,'Metales Pesados'!F142:AH620,29,FALSE)</f>
        <v>0</v>
      </c>
      <c r="J142" s="71">
        <f>VLOOKUP(F142,'Metales Pesados'!F142:AU620,42,FALSE)</f>
        <v>0</v>
      </c>
      <c r="K142" s="36">
        <f>VLOOKUP(F142,'Metales Pesados'!F142:BH620,55,FALSE)</f>
        <v>0</v>
      </c>
      <c r="L142" s="36">
        <f>VLOOKUP(F142,'Metales Pesados'!F142:BU620,68,FALSE)</f>
        <v>0</v>
      </c>
      <c r="M142" s="36">
        <f>VLOOKUP(F142,'Metales Pesados'!F142:CH620,81,FALSE)</f>
        <v>0</v>
      </c>
      <c r="N142" s="71">
        <f>VLOOKUP(F142,'Metales Pesados'!F142:CU620,94,FALSE)</f>
        <v>0</v>
      </c>
    </row>
    <row r="143" spans="1:14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49">
        <v>76</v>
      </c>
      <c r="G143" s="51" t="s">
        <v>180</v>
      </c>
      <c r="H143" s="76">
        <f>VLOOKUP(F143,'Metales Pesados'!F143:U621,16,FALSE)</f>
        <v>0</v>
      </c>
      <c r="I143" s="36">
        <f>VLOOKUP(F143,'Metales Pesados'!F143:AH621,29,FALSE)</f>
        <v>0</v>
      </c>
      <c r="J143" s="71">
        <f>VLOOKUP(F143,'Metales Pesados'!F143:AU621,42,FALSE)</f>
        <v>0</v>
      </c>
      <c r="K143" s="36">
        <f>VLOOKUP(F143,'Metales Pesados'!F143:BH621,55,FALSE)</f>
        <v>0</v>
      </c>
      <c r="L143" s="36">
        <f>VLOOKUP(F143,'Metales Pesados'!F143:BU621,68,FALSE)</f>
        <v>0</v>
      </c>
      <c r="M143" s="36">
        <f>VLOOKUP(F143,'Metales Pesados'!F143:CH621,81,FALSE)</f>
        <v>0</v>
      </c>
      <c r="N143" s="71">
        <f>VLOOKUP(F143,'Metales Pesados'!F143:CU621,94,FALSE)</f>
        <v>0</v>
      </c>
    </row>
    <row r="144" spans="1:14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52">
        <v>123</v>
      </c>
      <c r="G144" s="51" t="s">
        <v>181</v>
      </c>
      <c r="H144" s="76">
        <f>VLOOKUP(F144,'Metales Pesados'!F144:U622,16,FALSE)</f>
        <v>0</v>
      </c>
      <c r="I144" s="36">
        <f>VLOOKUP(F144,'Metales Pesados'!F144:AH622,29,FALSE)</f>
        <v>0</v>
      </c>
      <c r="J144" s="71">
        <f>VLOOKUP(F144,'Metales Pesados'!F144:AU622,42,FALSE)</f>
        <v>0</v>
      </c>
      <c r="K144" s="36">
        <f>VLOOKUP(F144,'Metales Pesados'!F144:BH622,55,FALSE)</f>
        <v>0</v>
      </c>
      <c r="L144" s="36">
        <f>VLOOKUP(F144,'Metales Pesados'!F144:BU622,68,FALSE)</f>
        <v>0</v>
      </c>
      <c r="M144" s="36">
        <f>VLOOKUP(F144,'Metales Pesados'!F144:CH622,81,FALSE)</f>
        <v>0</v>
      </c>
      <c r="N144" s="71">
        <f>VLOOKUP(F144,'Metales Pesados'!F144:CU622,94,FALSE)</f>
        <v>0</v>
      </c>
    </row>
    <row r="145" spans="1:14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52">
        <v>124</v>
      </c>
      <c r="G145" s="51" t="s">
        <v>182</v>
      </c>
      <c r="H145" s="76">
        <f>VLOOKUP(F145,'Metales Pesados'!F145:U623,16,FALSE)</f>
        <v>0</v>
      </c>
      <c r="I145" s="36">
        <f>VLOOKUP(F145,'Metales Pesados'!F145:AH623,29,FALSE)</f>
        <v>0</v>
      </c>
      <c r="J145" s="71">
        <f>VLOOKUP(F145,'Metales Pesados'!F145:AU623,42,FALSE)</f>
        <v>0</v>
      </c>
      <c r="K145" s="36">
        <f>VLOOKUP(F145,'Metales Pesados'!F145:BH623,55,FALSE)</f>
        <v>0</v>
      </c>
      <c r="L145" s="36">
        <f>VLOOKUP(F145,'Metales Pesados'!F145:BU623,68,FALSE)</f>
        <v>0</v>
      </c>
      <c r="M145" s="36">
        <f>VLOOKUP(F145,'Metales Pesados'!F145:CH623,81,FALSE)</f>
        <v>0</v>
      </c>
      <c r="N145" s="71">
        <f>VLOOKUP(F145,'Metales Pesados'!F145:CU623,94,FALSE)</f>
        <v>0</v>
      </c>
    </row>
    <row r="146" spans="1:14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52">
        <v>290</v>
      </c>
      <c r="G146" s="51" t="s">
        <v>183</v>
      </c>
      <c r="H146" s="76">
        <f>VLOOKUP(F146,'Metales Pesados'!F146:U624,16,FALSE)</f>
        <v>0</v>
      </c>
      <c r="I146" s="36">
        <f>VLOOKUP(F146,'Metales Pesados'!F146:AH624,29,FALSE)</f>
        <v>0</v>
      </c>
      <c r="J146" s="71">
        <f>VLOOKUP(F146,'Metales Pesados'!F146:AU624,42,FALSE)</f>
        <v>0</v>
      </c>
      <c r="K146" s="36">
        <f>VLOOKUP(F146,'Metales Pesados'!F146:BH624,55,FALSE)</f>
        <v>0</v>
      </c>
      <c r="L146" s="36">
        <f>VLOOKUP(F146,'Metales Pesados'!F146:BU624,68,FALSE)</f>
        <v>0</v>
      </c>
      <c r="M146" s="36">
        <f>VLOOKUP(F146,'Metales Pesados'!F146:CH624,81,FALSE)</f>
        <v>0</v>
      </c>
      <c r="N146" s="71">
        <f>VLOOKUP(F146,'Metales Pesados'!F146:CU624,94,FALSE)</f>
        <v>0</v>
      </c>
    </row>
    <row r="147" spans="1:14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52">
        <v>21348</v>
      </c>
      <c r="G147" s="51" t="s">
        <v>184</v>
      </c>
      <c r="H147" s="76">
        <f>VLOOKUP(F147,'Metales Pesados'!F147:U625,16,FALSE)</f>
        <v>0</v>
      </c>
      <c r="I147" s="36">
        <f>VLOOKUP(F147,'Metales Pesados'!F147:AH625,29,FALSE)</f>
        <v>0</v>
      </c>
      <c r="J147" s="71">
        <f>VLOOKUP(F147,'Metales Pesados'!F147:AU625,42,FALSE)</f>
        <v>0</v>
      </c>
      <c r="K147" s="36">
        <f>VLOOKUP(F147,'Metales Pesados'!F147:BH625,55,FALSE)</f>
        <v>0</v>
      </c>
      <c r="L147" s="36">
        <f>VLOOKUP(F147,'Metales Pesados'!F147:BU625,68,FALSE)</f>
        <v>0</v>
      </c>
      <c r="M147" s="36">
        <f>VLOOKUP(F147,'Metales Pesados'!F147:CH625,81,FALSE)</f>
        <v>0</v>
      </c>
      <c r="N147" s="71">
        <f>VLOOKUP(F147,'Metales Pesados'!F147:CU625,94,FALSE)</f>
        <v>0</v>
      </c>
    </row>
    <row r="148" spans="1:14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52">
        <v>21349</v>
      </c>
      <c r="G148" s="51" t="s">
        <v>185</v>
      </c>
      <c r="H148" s="76">
        <f>VLOOKUP(F148,'Metales Pesados'!F148:U626,16,FALSE)</f>
        <v>0</v>
      </c>
      <c r="I148" s="36">
        <f>VLOOKUP(F148,'Metales Pesados'!F148:AH626,29,FALSE)</f>
        <v>0</v>
      </c>
      <c r="J148" s="71">
        <f>VLOOKUP(F148,'Metales Pesados'!F148:AU626,42,FALSE)</f>
        <v>0</v>
      </c>
      <c r="K148" s="36">
        <f>VLOOKUP(F148,'Metales Pesados'!F148:BH626,55,FALSE)</f>
        <v>0</v>
      </c>
      <c r="L148" s="36">
        <f>VLOOKUP(F148,'Metales Pesados'!F148:BU626,68,FALSE)</f>
        <v>0</v>
      </c>
      <c r="M148" s="36">
        <f>VLOOKUP(F148,'Metales Pesados'!F148:CH626,81,FALSE)</f>
        <v>0</v>
      </c>
      <c r="N148" s="71">
        <f>VLOOKUP(F148,'Metales Pesados'!F148:CU626,94,FALSE)</f>
        <v>0</v>
      </c>
    </row>
    <row r="149" spans="1:14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49">
        <v>113</v>
      </c>
      <c r="G149" s="51" t="s">
        <v>188</v>
      </c>
      <c r="H149" s="76">
        <f>VLOOKUP(F149,'Metales Pesados'!F149:U627,16,FALSE)</f>
        <v>0</v>
      </c>
      <c r="I149" s="36">
        <f>VLOOKUP(F149,'Metales Pesados'!F149:AH627,29,FALSE)</f>
        <v>0</v>
      </c>
      <c r="J149" s="71">
        <f>VLOOKUP(F149,'Metales Pesados'!F149:AU627,42,FALSE)</f>
        <v>0</v>
      </c>
      <c r="K149" s="36">
        <f>VLOOKUP(F149,'Metales Pesados'!F149:BH627,55,FALSE)</f>
        <v>0</v>
      </c>
      <c r="L149" s="36">
        <f>VLOOKUP(F149,'Metales Pesados'!F149:BU627,68,FALSE)</f>
        <v>0</v>
      </c>
      <c r="M149" s="36">
        <f>VLOOKUP(F149,'Metales Pesados'!F149:CH627,81,FALSE)</f>
        <v>0</v>
      </c>
      <c r="N149" s="71">
        <f>VLOOKUP(F149,'Metales Pesados'!F149:CU627,94,FALSE)</f>
        <v>0</v>
      </c>
    </row>
    <row r="150" spans="1:14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49">
        <v>114</v>
      </c>
      <c r="G150" s="51" t="s">
        <v>189</v>
      </c>
      <c r="H150" s="76">
        <f>VLOOKUP(F150,'Metales Pesados'!F150:U628,16,FALSE)</f>
        <v>0</v>
      </c>
      <c r="I150" s="36">
        <f>VLOOKUP(F150,'Metales Pesados'!F150:AH628,29,FALSE)</f>
        <v>0</v>
      </c>
      <c r="J150" s="71">
        <f>VLOOKUP(F150,'Metales Pesados'!F150:AU628,42,FALSE)</f>
        <v>0</v>
      </c>
      <c r="K150" s="36">
        <f>VLOOKUP(F150,'Metales Pesados'!F150:BH628,55,FALSE)</f>
        <v>0</v>
      </c>
      <c r="L150" s="36">
        <f>VLOOKUP(F150,'Metales Pesados'!F150:BU628,68,FALSE)</f>
        <v>0</v>
      </c>
      <c r="M150" s="36">
        <f>VLOOKUP(F150,'Metales Pesados'!F150:CH628,81,FALSE)</f>
        <v>0</v>
      </c>
      <c r="N150" s="71">
        <f>VLOOKUP(F150,'Metales Pesados'!F150:CU628,94,FALSE)</f>
        <v>0</v>
      </c>
    </row>
    <row r="151" spans="1:14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49">
        <v>115</v>
      </c>
      <c r="G151" s="51" t="s">
        <v>190</v>
      </c>
      <c r="H151" s="76">
        <f>VLOOKUP(F151,'Metales Pesados'!F151:U629,16,FALSE)</f>
        <v>0</v>
      </c>
      <c r="I151" s="36">
        <f>VLOOKUP(F151,'Metales Pesados'!F151:AH629,29,FALSE)</f>
        <v>0</v>
      </c>
      <c r="J151" s="71">
        <f>VLOOKUP(F151,'Metales Pesados'!F151:AU629,42,FALSE)</f>
        <v>0</v>
      </c>
      <c r="K151" s="36">
        <f>VLOOKUP(F151,'Metales Pesados'!F151:BH629,55,FALSE)</f>
        <v>0</v>
      </c>
      <c r="L151" s="36">
        <f>VLOOKUP(F151,'Metales Pesados'!F151:BU629,68,FALSE)</f>
        <v>0</v>
      </c>
      <c r="M151" s="36">
        <f>VLOOKUP(F151,'Metales Pesados'!F151:CH629,81,FALSE)</f>
        <v>0</v>
      </c>
      <c r="N151" s="71">
        <f>VLOOKUP(F151,'Metales Pesados'!F151:CU629,94,FALSE)</f>
        <v>0</v>
      </c>
    </row>
    <row r="152" spans="1:14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49">
        <v>116</v>
      </c>
      <c r="G152" s="51" t="s">
        <v>191</v>
      </c>
      <c r="H152" s="76">
        <f>VLOOKUP(F152,'Metales Pesados'!F152:U630,16,FALSE)</f>
        <v>0</v>
      </c>
      <c r="I152" s="36">
        <f>VLOOKUP(F152,'Metales Pesados'!F152:AH630,29,FALSE)</f>
        <v>0</v>
      </c>
      <c r="J152" s="71">
        <f>VLOOKUP(F152,'Metales Pesados'!F152:AU630,42,FALSE)</f>
        <v>0</v>
      </c>
      <c r="K152" s="36">
        <f>VLOOKUP(F152,'Metales Pesados'!F152:BH630,55,FALSE)</f>
        <v>0</v>
      </c>
      <c r="L152" s="36">
        <f>VLOOKUP(F152,'Metales Pesados'!F152:BU630,68,FALSE)</f>
        <v>0</v>
      </c>
      <c r="M152" s="36">
        <f>VLOOKUP(F152,'Metales Pesados'!F152:CH630,81,FALSE)</f>
        <v>0</v>
      </c>
      <c r="N152" s="71">
        <f>VLOOKUP(F152,'Metales Pesados'!F152:CU630,94,FALSE)</f>
        <v>0</v>
      </c>
    </row>
    <row r="153" spans="1:14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49">
        <v>117</v>
      </c>
      <c r="G153" s="51" t="s">
        <v>192</v>
      </c>
      <c r="H153" s="76">
        <f>VLOOKUP(F153,'Metales Pesados'!F153:U631,16,FALSE)</f>
        <v>0</v>
      </c>
      <c r="I153" s="36">
        <f>VLOOKUP(F153,'Metales Pesados'!F153:AH631,29,FALSE)</f>
        <v>0</v>
      </c>
      <c r="J153" s="71">
        <f>VLOOKUP(F153,'Metales Pesados'!F153:AU631,42,FALSE)</f>
        <v>0</v>
      </c>
      <c r="K153" s="36">
        <f>VLOOKUP(F153,'Metales Pesados'!F153:BH631,55,FALSE)</f>
        <v>0</v>
      </c>
      <c r="L153" s="36">
        <f>VLOOKUP(F153,'Metales Pesados'!F153:BU631,68,FALSE)</f>
        <v>0</v>
      </c>
      <c r="M153" s="36">
        <f>VLOOKUP(F153,'Metales Pesados'!F153:CH631,81,FALSE)</f>
        <v>0</v>
      </c>
      <c r="N153" s="71">
        <f>VLOOKUP(F153,'Metales Pesados'!F153:CU631,94,FALSE)</f>
        <v>0</v>
      </c>
    </row>
    <row r="154" spans="1:14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52">
        <v>6689</v>
      </c>
      <c r="G154" s="51" t="s">
        <v>193</v>
      </c>
      <c r="H154" s="76">
        <f>VLOOKUP(F154,'Metales Pesados'!F154:U632,16,FALSE)</f>
        <v>0</v>
      </c>
      <c r="I154" s="36">
        <f>VLOOKUP(F154,'Metales Pesados'!F154:AH632,29,FALSE)</f>
        <v>0</v>
      </c>
      <c r="J154" s="71">
        <f>VLOOKUP(F154,'Metales Pesados'!F154:AU632,42,FALSE)</f>
        <v>0</v>
      </c>
      <c r="K154" s="36">
        <f>VLOOKUP(F154,'Metales Pesados'!F154:BH632,55,FALSE)</f>
        <v>0</v>
      </c>
      <c r="L154" s="36">
        <f>VLOOKUP(F154,'Metales Pesados'!F154:BU632,68,FALSE)</f>
        <v>0</v>
      </c>
      <c r="M154" s="36">
        <f>VLOOKUP(F154,'Metales Pesados'!F154:CH632,81,FALSE)</f>
        <v>0</v>
      </c>
      <c r="N154" s="71">
        <f>VLOOKUP(F154,'Metales Pesados'!F154:CU632,94,FALSE)</f>
        <v>0</v>
      </c>
    </row>
    <row r="155" spans="1:14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52">
        <v>10488</v>
      </c>
      <c r="G155" s="51" t="s">
        <v>194</v>
      </c>
      <c r="H155" s="76">
        <f>VLOOKUP(F155,'Metales Pesados'!F155:U633,16,FALSE)</f>
        <v>0</v>
      </c>
      <c r="I155" s="36">
        <f>VLOOKUP(F155,'Metales Pesados'!F155:AH633,29,FALSE)</f>
        <v>0</v>
      </c>
      <c r="J155" s="71">
        <f>VLOOKUP(F155,'Metales Pesados'!F155:AU633,42,FALSE)</f>
        <v>0</v>
      </c>
      <c r="K155" s="36">
        <f>VLOOKUP(F155,'Metales Pesados'!F155:BH633,55,FALSE)</f>
        <v>0</v>
      </c>
      <c r="L155" s="36">
        <f>VLOOKUP(F155,'Metales Pesados'!F155:BU633,68,FALSE)</f>
        <v>0</v>
      </c>
      <c r="M155" s="36">
        <f>VLOOKUP(F155,'Metales Pesados'!F155:CH633,81,FALSE)</f>
        <v>0</v>
      </c>
      <c r="N155" s="71">
        <f>VLOOKUP(F155,'Metales Pesados'!F155:CU633,94,FALSE)</f>
        <v>0</v>
      </c>
    </row>
    <row r="156" spans="1:14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56">
        <v>24047</v>
      </c>
      <c r="G156" s="57" t="s">
        <v>195</v>
      </c>
      <c r="H156" s="76">
        <f>VLOOKUP(F156,'Metales Pesados'!F156:U634,16,FALSE)</f>
        <v>0</v>
      </c>
      <c r="I156" s="36">
        <f>VLOOKUP(F156,'Metales Pesados'!F156:AH634,29,FALSE)</f>
        <v>0</v>
      </c>
      <c r="J156" s="71">
        <f>VLOOKUP(F156,'Metales Pesados'!F156:AU634,42,FALSE)</f>
        <v>0</v>
      </c>
      <c r="K156" s="36">
        <f>VLOOKUP(F156,'Metales Pesados'!F156:BH634,55,FALSE)</f>
        <v>0</v>
      </c>
      <c r="L156" s="36">
        <f>VLOOKUP(F156,'Metales Pesados'!F156:BU634,68,FALSE)</f>
        <v>0</v>
      </c>
      <c r="M156" s="36">
        <f>VLOOKUP(F156,'Metales Pesados'!F156:CH634,81,FALSE)</f>
        <v>0</v>
      </c>
      <c r="N156" s="71">
        <f>VLOOKUP(F156,'Metales Pesados'!F156:CU634,94,FALSE)</f>
        <v>0</v>
      </c>
    </row>
    <row r="157" spans="1:14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52">
        <v>125</v>
      </c>
      <c r="G157" s="51" t="s">
        <v>198</v>
      </c>
      <c r="H157" s="76">
        <f>VLOOKUP(F157,'Metales Pesados'!F157:U635,16,FALSE)</f>
        <v>0</v>
      </c>
      <c r="I157" s="36">
        <f>VLOOKUP(F157,'Metales Pesados'!F157:AH635,29,FALSE)</f>
        <v>0</v>
      </c>
      <c r="J157" s="71">
        <f>VLOOKUP(F157,'Metales Pesados'!F157:AU635,42,FALSE)</f>
        <v>0</v>
      </c>
      <c r="K157" s="36">
        <f>VLOOKUP(F157,'Metales Pesados'!F157:BH635,55,FALSE)</f>
        <v>0</v>
      </c>
      <c r="L157" s="36">
        <f>VLOOKUP(F157,'Metales Pesados'!F157:BU635,68,FALSE)</f>
        <v>0</v>
      </c>
      <c r="M157" s="36">
        <f>VLOOKUP(F157,'Metales Pesados'!F157:CH635,81,FALSE)</f>
        <v>0</v>
      </c>
      <c r="N157" s="71">
        <f>VLOOKUP(F157,'Metales Pesados'!F157:CU635,94,FALSE)</f>
        <v>0</v>
      </c>
    </row>
    <row r="158" spans="1:14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52">
        <v>126</v>
      </c>
      <c r="G158" s="51" t="s">
        <v>199</v>
      </c>
      <c r="H158" s="76">
        <f>VLOOKUP(F158,'Metales Pesados'!F158:U636,16,FALSE)</f>
        <v>0</v>
      </c>
      <c r="I158" s="36">
        <f>VLOOKUP(F158,'Metales Pesados'!F158:AH636,29,FALSE)</f>
        <v>0</v>
      </c>
      <c r="J158" s="71">
        <f>VLOOKUP(F158,'Metales Pesados'!F158:AU636,42,FALSE)</f>
        <v>0</v>
      </c>
      <c r="K158" s="36">
        <f>VLOOKUP(F158,'Metales Pesados'!F158:BH636,55,FALSE)</f>
        <v>0</v>
      </c>
      <c r="L158" s="36">
        <f>VLOOKUP(F158,'Metales Pesados'!F158:BU636,68,FALSE)</f>
        <v>0</v>
      </c>
      <c r="M158" s="36">
        <f>VLOOKUP(F158,'Metales Pesados'!F158:CH636,81,FALSE)</f>
        <v>0</v>
      </c>
      <c r="N158" s="71">
        <f>VLOOKUP(F158,'Metales Pesados'!F158:CU636,94,FALSE)</f>
        <v>0</v>
      </c>
    </row>
    <row r="159" spans="1:14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52">
        <v>127</v>
      </c>
      <c r="G159" s="51" t="s">
        <v>200</v>
      </c>
      <c r="H159" s="76">
        <f>VLOOKUP(F159,'Metales Pesados'!F159:U637,16,FALSE)</f>
        <v>0</v>
      </c>
      <c r="I159" s="36">
        <f>VLOOKUP(F159,'Metales Pesados'!F159:AH637,29,FALSE)</f>
        <v>0</v>
      </c>
      <c r="J159" s="71">
        <f>VLOOKUP(F159,'Metales Pesados'!F159:AU637,42,FALSE)</f>
        <v>0</v>
      </c>
      <c r="K159" s="36">
        <f>VLOOKUP(F159,'Metales Pesados'!F159:BH637,55,FALSE)</f>
        <v>0</v>
      </c>
      <c r="L159" s="36">
        <f>VLOOKUP(F159,'Metales Pesados'!F159:BU637,68,FALSE)</f>
        <v>0</v>
      </c>
      <c r="M159" s="36">
        <f>VLOOKUP(F159,'Metales Pesados'!F159:CH637,81,FALSE)</f>
        <v>0</v>
      </c>
      <c r="N159" s="71">
        <f>VLOOKUP(F159,'Metales Pesados'!F159:CU637,94,FALSE)</f>
        <v>0</v>
      </c>
    </row>
    <row r="160" spans="1:14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52">
        <v>128</v>
      </c>
      <c r="G160" s="51" t="s">
        <v>201</v>
      </c>
      <c r="H160" s="76">
        <f>VLOOKUP(F160,'Metales Pesados'!F160:U638,16,FALSE)</f>
        <v>0</v>
      </c>
      <c r="I160" s="36">
        <f>VLOOKUP(F160,'Metales Pesados'!F160:AH638,29,FALSE)</f>
        <v>0</v>
      </c>
      <c r="J160" s="71">
        <f>VLOOKUP(F160,'Metales Pesados'!F160:AU638,42,FALSE)</f>
        <v>0</v>
      </c>
      <c r="K160" s="36">
        <f>VLOOKUP(F160,'Metales Pesados'!F160:BH638,55,FALSE)</f>
        <v>0</v>
      </c>
      <c r="L160" s="36">
        <f>VLOOKUP(F160,'Metales Pesados'!F160:BU638,68,FALSE)</f>
        <v>0</v>
      </c>
      <c r="M160" s="36">
        <f>VLOOKUP(F160,'Metales Pesados'!F160:CH638,81,FALSE)</f>
        <v>0</v>
      </c>
      <c r="N160" s="71">
        <f>VLOOKUP(F160,'Metales Pesados'!F160:CU638,94,FALSE)</f>
        <v>0</v>
      </c>
    </row>
    <row r="161" spans="1:14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49">
        <v>291</v>
      </c>
      <c r="G161" s="51" t="s">
        <v>202</v>
      </c>
      <c r="H161" s="76">
        <f>VLOOKUP(F161,'Metales Pesados'!F161:U639,16,FALSE)</f>
        <v>0</v>
      </c>
      <c r="I161" s="36">
        <f>VLOOKUP(F161,'Metales Pesados'!F161:AH639,29,FALSE)</f>
        <v>0</v>
      </c>
      <c r="J161" s="71">
        <f>VLOOKUP(F161,'Metales Pesados'!F161:AU639,42,FALSE)</f>
        <v>0</v>
      </c>
      <c r="K161" s="36">
        <f>VLOOKUP(F161,'Metales Pesados'!F161:BH639,55,FALSE)</f>
        <v>0</v>
      </c>
      <c r="L161" s="36">
        <f>VLOOKUP(F161,'Metales Pesados'!F161:BU639,68,FALSE)</f>
        <v>0</v>
      </c>
      <c r="M161" s="36">
        <f>VLOOKUP(F161,'Metales Pesados'!F161:CH639,81,FALSE)</f>
        <v>0</v>
      </c>
      <c r="N161" s="71">
        <f>VLOOKUP(F161,'Metales Pesados'!F161:CU639,94,FALSE)</f>
        <v>0</v>
      </c>
    </row>
    <row r="162" spans="1:14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49">
        <v>122</v>
      </c>
      <c r="G162" s="51" t="s">
        <v>203</v>
      </c>
      <c r="H162" s="76">
        <f>VLOOKUP(F162,'Metales Pesados'!F162:U640,16,FALSE)</f>
        <v>0</v>
      </c>
      <c r="I162" s="36">
        <f>VLOOKUP(F162,'Metales Pesados'!F162:AH640,29,FALSE)</f>
        <v>0</v>
      </c>
      <c r="J162" s="71">
        <f>VLOOKUP(F162,'Metales Pesados'!F162:AU640,42,FALSE)</f>
        <v>0</v>
      </c>
      <c r="K162" s="36">
        <f>VLOOKUP(F162,'Metales Pesados'!F162:BH640,55,FALSE)</f>
        <v>0</v>
      </c>
      <c r="L162" s="36">
        <f>VLOOKUP(F162,'Metales Pesados'!F162:BU640,68,FALSE)</f>
        <v>0</v>
      </c>
      <c r="M162" s="36">
        <f>VLOOKUP(F162,'Metales Pesados'!F162:CH640,81,FALSE)</f>
        <v>0</v>
      </c>
      <c r="N162" s="71">
        <f>VLOOKUP(F162,'Metales Pesados'!F162:CU640,94,FALSE)</f>
        <v>0</v>
      </c>
    </row>
    <row r="163" spans="1:14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49">
        <v>292</v>
      </c>
      <c r="G163" s="51" t="s">
        <v>204</v>
      </c>
      <c r="H163" s="76">
        <f>VLOOKUP(F163,'Metales Pesados'!F163:U641,16,FALSE)</f>
        <v>0</v>
      </c>
      <c r="I163" s="36">
        <f>VLOOKUP(F163,'Metales Pesados'!F163:AH641,29,FALSE)</f>
        <v>0</v>
      </c>
      <c r="J163" s="71">
        <f>VLOOKUP(F163,'Metales Pesados'!F163:AU641,42,FALSE)</f>
        <v>0</v>
      </c>
      <c r="K163" s="36">
        <f>VLOOKUP(F163,'Metales Pesados'!F163:BH641,55,FALSE)</f>
        <v>0</v>
      </c>
      <c r="L163" s="36">
        <f>VLOOKUP(F163,'Metales Pesados'!F163:BU641,68,FALSE)</f>
        <v>0</v>
      </c>
      <c r="M163" s="36">
        <f>VLOOKUP(F163,'Metales Pesados'!F163:CH641,81,FALSE)</f>
        <v>0</v>
      </c>
      <c r="N163" s="71">
        <f>VLOOKUP(F163,'Metales Pesados'!F163:CU641,94,FALSE)</f>
        <v>0</v>
      </c>
    </row>
    <row r="164" spans="1:14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49">
        <v>91</v>
      </c>
      <c r="G164" s="51" t="s">
        <v>206</v>
      </c>
      <c r="H164" s="76">
        <f>VLOOKUP(F164,'Metales Pesados'!F164:U642,16,FALSE)</f>
        <v>0</v>
      </c>
      <c r="I164" s="36">
        <f>VLOOKUP(F164,'Metales Pesados'!F164:AH642,29,FALSE)</f>
        <v>0</v>
      </c>
      <c r="J164" s="71">
        <f>VLOOKUP(F164,'Metales Pesados'!F164:AU642,42,FALSE)</f>
        <v>0</v>
      </c>
      <c r="K164" s="36">
        <f>VLOOKUP(F164,'Metales Pesados'!F164:BH642,55,FALSE)</f>
        <v>0</v>
      </c>
      <c r="L164" s="36">
        <f>VLOOKUP(F164,'Metales Pesados'!F164:BU642,68,FALSE)</f>
        <v>0</v>
      </c>
      <c r="M164" s="36">
        <f>VLOOKUP(F164,'Metales Pesados'!F164:CH642,81,FALSE)</f>
        <v>0</v>
      </c>
      <c r="N164" s="71">
        <f>VLOOKUP(F164,'Metales Pesados'!F164:CU642,94,FALSE)</f>
        <v>0</v>
      </c>
    </row>
    <row r="165" spans="1:14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49">
        <v>92</v>
      </c>
      <c r="G165" s="51" t="s">
        <v>207</v>
      </c>
      <c r="H165" s="76">
        <f>VLOOKUP(F165,'Metales Pesados'!F165:U643,16,FALSE)</f>
        <v>0</v>
      </c>
      <c r="I165" s="36">
        <f>VLOOKUP(F165,'Metales Pesados'!F165:AH643,29,FALSE)</f>
        <v>0</v>
      </c>
      <c r="J165" s="71">
        <f>VLOOKUP(F165,'Metales Pesados'!F165:AU643,42,FALSE)</f>
        <v>0</v>
      </c>
      <c r="K165" s="36">
        <f>VLOOKUP(F165,'Metales Pesados'!F165:BH643,55,FALSE)</f>
        <v>0</v>
      </c>
      <c r="L165" s="36">
        <f>VLOOKUP(F165,'Metales Pesados'!F165:BU643,68,FALSE)</f>
        <v>0</v>
      </c>
      <c r="M165" s="36">
        <f>VLOOKUP(F165,'Metales Pesados'!F165:CH643,81,FALSE)</f>
        <v>0</v>
      </c>
      <c r="N165" s="71">
        <f>VLOOKUP(F165,'Metales Pesados'!F165:CU643,94,FALSE)</f>
        <v>0</v>
      </c>
    </row>
    <row r="166" spans="1:14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49">
        <v>97</v>
      </c>
      <c r="G166" s="51" t="s">
        <v>208</v>
      </c>
      <c r="H166" s="76">
        <f>VLOOKUP(F166,'Metales Pesados'!F166:U644,16,FALSE)</f>
        <v>0</v>
      </c>
      <c r="I166" s="36">
        <f>VLOOKUP(F166,'Metales Pesados'!F166:AH644,29,FALSE)</f>
        <v>0</v>
      </c>
      <c r="J166" s="71">
        <f>VLOOKUP(F166,'Metales Pesados'!F166:AU644,42,FALSE)</f>
        <v>0</v>
      </c>
      <c r="K166" s="36">
        <f>VLOOKUP(F166,'Metales Pesados'!F166:BH644,55,FALSE)</f>
        <v>0</v>
      </c>
      <c r="L166" s="36">
        <f>VLOOKUP(F166,'Metales Pesados'!F166:BU644,68,FALSE)</f>
        <v>0</v>
      </c>
      <c r="M166" s="36">
        <f>VLOOKUP(F166,'Metales Pesados'!F166:CH644,81,FALSE)</f>
        <v>0</v>
      </c>
      <c r="N166" s="71">
        <f>VLOOKUP(F166,'Metales Pesados'!F166:CU644,94,FALSE)</f>
        <v>0</v>
      </c>
    </row>
    <row r="167" spans="1:14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49">
        <v>95</v>
      </c>
      <c r="G167" s="51" t="s">
        <v>209</v>
      </c>
      <c r="H167" s="76">
        <f>VLOOKUP(F167,'Metales Pesados'!F167:U645,16,FALSE)</f>
        <v>0</v>
      </c>
      <c r="I167" s="36">
        <f>VLOOKUP(F167,'Metales Pesados'!F167:AH645,29,FALSE)</f>
        <v>0</v>
      </c>
      <c r="J167" s="71">
        <f>VLOOKUP(F167,'Metales Pesados'!F167:AU645,42,FALSE)</f>
        <v>0</v>
      </c>
      <c r="K167" s="36">
        <f>VLOOKUP(F167,'Metales Pesados'!F167:BH645,55,FALSE)</f>
        <v>0</v>
      </c>
      <c r="L167" s="36">
        <f>VLOOKUP(F167,'Metales Pesados'!F167:BU645,68,FALSE)</f>
        <v>0</v>
      </c>
      <c r="M167" s="36">
        <f>VLOOKUP(F167,'Metales Pesados'!F167:CH645,81,FALSE)</f>
        <v>0</v>
      </c>
      <c r="N167" s="71">
        <f>VLOOKUP(F167,'Metales Pesados'!F167:CU645,94,FALSE)</f>
        <v>0</v>
      </c>
    </row>
    <row r="168" spans="1:14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49">
        <v>96</v>
      </c>
      <c r="G168" s="51" t="s">
        <v>210</v>
      </c>
      <c r="H168" s="76">
        <f>VLOOKUP(F168,'Metales Pesados'!F168:U646,16,FALSE)</f>
        <v>0</v>
      </c>
      <c r="I168" s="36">
        <f>VLOOKUP(F168,'Metales Pesados'!F168:AH646,29,FALSE)</f>
        <v>0</v>
      </c>
      <c r="J168" s="71">
        <f>VLOOKUP(F168,'Metales Pesados'!F168:AU646,42,FALSE)</f>
        <v>0</v>
      </c>
      <c r="K168" s="36">
        <f>VLOOKUP(F168,'Metales Pesados'!F168:BH646,55,FALSE)</f>
        <v>0</v>
      </c>
      <c r="L168" s="36">
        <f>VLOOKUP(F168,'Metales Pesados'!F168:BU646,68,FALSE)</f>
        <v>0</v>
      </c>
      <c r="M168" s="36">
        <f>VLOOKUP(F168,'Metales Pesados'!F168:CH646,81,FALSE)</f>
        <v>0</v>
      </c>
      <c r="N168" s="71">
        <f>VLOOKUP(F168,'Metales Pesados'!F168:CU646,94,FALSE)</f>
        <v>0</v>
      </c>
    </row>
    <row r="169" spans="1:14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49">
        <v>25590</v>
      </c>
      <c r="G169" s="51" t="s">
        <v>211</v>
      </c>
      <c r="H169" s="76">
        <f>VLOOKUP(F169,'Metales Pesados'!F169:U647,16,FALSE)</f>
        <v>0</v>
      </c>
      <c r="I169" s="36">
        <f>VLOOKUP(F169,'Metales Pesados'!F169:AH647,29,FALSE)</f>
        <v>0</v>
      </c>
      <c r="J169" s="71">
        <f>VLOOKUP(F169,'Metales Pesados'!F169:AU647,42,FALSE)</f>
        <v>0</v>
      </c>
      <c r="K169" s="36">
        <f>VLOOKUP(F169,'Metales Pesados'!F169:BH647,55,FALSE)</f>
        <v>0</v>
      </c>
      <c r="L169" s="36">
        <f>VLOOKUP(F169,'Metales Pesados'!F169:BU647,68,FALSE)</f>
        <v>0</v>
      </c>
      <c r="M169" s="36">
        <f>VLOOKUP(F169,'Metales Pesados'!F169:CH647,81,FALSE)</f>
        <v>0</v>
      </c>
      <c r="N169" s="71">
        <f>VLOOKUP(F169,'Metales Pesados'!F169:CU647,94,FALSE)</f>
        <v>0</v>
      </c>
    </row>
    <row r="170" spans="1:14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49">
        <v>93</v>
      </c>
      <c r="G170" s="51" t="s">
        <v>212</v>
      </c>
      <c r="H170" s="76">
        <f>VLOOKUP(F170,'Metales Pesados'!F170:U648,16,FALSE)</f>
        <v>0</v>
      </c>
      <c r="I170" s="36">
        <f>VLOOKUP(F170,'Metales Pesados'!F170:AH648,29,FALSE)</f>
        <v>0</v>
      </c>
      <c r="J170" s="71">
        <f>VLOOKUP(F170,'Metales Pesados'!F170:AU648,42,FALSE)</f>
        <v>0</v>
      </c>
      <c r="K170" s="36">
        <f>VLOOKUP(F170,'Metales Pesados'!F170:BH648,55,FALSE)</f>
        <v>0</v>
      </c>
      <c r="L170" s="36">
        <f>VLOOKUP(F170,'Metales Pesados'!F170:BU648,68,FALSE)</f>
        <v>0</v>
      </c>
      <c r="M170" s="36">
        <f>VLOOKUP(F170,'Metales Pesados'!F170:CH648,81,FALSE)</f>
        <v>0</v>
      </c>
      <c r="N170" s="71">
        <f>VLOOKUP(F170,'Metales Pesados'!F170:CU648,94,FALSE)</f>
        <v>0</v>
      </c>
    </row>
    <row r="171" spans="1:14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49">
        <v>94</v>
      </c>
      <c r="G171" s="51" t="s">
        <v>213</v>
      </c>
      <c r="H171" s="76">
        <f>VLOOKUP(F171,'Metales Pesados'!F171:U649,16,FALSE)</f>
        <v>0</v>
      </c>
      <c r="I171" s="36">
        <f>VLOOKUP(F171,'Metales Pesados'!F171:AH649,29,FALSE)</f>
        <v>0</v>
      </c>
      <c r="J171" s="71">
        <f>VLOOKUP(F171,'Metales Pesados'!F171:AU649,42,FALSE)</f>
        <v>0</v>
      </c>
      <c r="K171" s="36">
        <f>VLOOKUP(F171,'Metales Pesados'!F171:BH649,55,FALSE)</f>
        <v>0</v>
      </c>
      <c r="L171" s="36">
        <f>VLOOKUP(F171,'Metales Pesados'!F171:BU649,68,FALSE)</f>
        <v>0</v>
      </c>
      <c r="M171" s="36">
        <f>VLOOKUP(F171,'Metales Pesados'!F171:CH649,81,FALSE)</f>
        <v>0</v>
      </c>
      <c r="N171" s="71">
        <f>VLOOKUP(F171,'Metales Pesados'!F171:CU649,94,FALSE)</f>
        <v>0</v>
      </c>
    </row>
    <row r="172" spans="1:14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49">
        <v>7041</v>
      </c>
      <c r="G172" s="51" t="s">
        <v>214</v>
      </c>
      <c r="H172" s="76">
        <f>VLOOKUP(F172,'Metales Pesados'!F172:U650,16,FALSE)</f>
        <v>0</v>
      </c>
      <c r="I172" s="36">
        <f>VLOOKUP(F172,'Metales Pesados'!F172:AH650,29,FALSE)</f>
        <v>0</v>
      </c>
      <c r="J172" s="71">
        <f>VLOOKUP(F172,'Metales Pesados'!F172:AU650,42,FALSE)</f>
        <v>0</v>
      </c>
      <c r="K172" s="36">
        <f>VLOOKUP(F172,'Metales Pesados'!F172:BH650,55,FALSE)</f>
        <v>0</v>
      </c>
      <c r="L172" s="36">
        <f>VLOOKUP(F172,'Metales Pesados'!F172:BU650,68,FALSE)</f>
        <v>0</v>
      </c>
      <c r="M172" s="36">
        <f>VLOOKUP(F172,'Metales Pesados'!F172:CH650,81,FALSE)</f>
        <v>0</v>
      </c>
      <c r="N172" s="71">
        <f>VLOOKUP(F172,'Metales Pesados'!F172:CU650,94,FALSE)</f>
        <v>0</v>
      </c>
    </row>
    <row r="173" spans="1:14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49">
        <v>15306</v>
      </c>
      <c r="G173" s="51" t="s">
        <v>215</v>
      </c>
      <c r="H173" s="76">
        <f>VLOOKUP(F173,'Metales Pesados'!F173:U651,16,FALSE)</f>
        <v>0</v>
      </c>
      <c r="I173" s="36">
        <f>VLOOKUP(F173,'Metales Pesados'!F173:AH651,29,FALSE)</f>
        <v>0</v>
      </c>
      <c r="J173" s="71">
        <f>VLOOKUP(F173,'Metales Pesados'!F173:AU651,42,FALSE)</f>
        <v>0</v>
      </c>
      <c r="K173" s="36">
        <f>VLOOKUP(F173,'Metales Pesados'!F173:BH651,55,FALSE)</f>
        <v>0</v>
      </c>
      <c r="L173" s="36">
        <f>VLOOKUP(F173,'Metales Pesados'!F173:BU651,68,FALSE)</f>
        <v>0</v>
      </c>
      <c r="M173" s="36">
        <f>VLOOKUP(F173,'Metales Pesados'!F173:CH651,81,FALSE)</f>
        <v>0</v>
      </c>
      <c r="N173" s="71">
        <f>VLOOKUP(F173,'Metales Pesados'!F173:CU651,94,FALSE)</f>
        <v>0</v>
      </c>
    </row>
    <row r="174" spans="1:14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49">
        <v>26374</v>
      </c>
      <c r="G174" s="51" t="s">
        <v>216</v>
      </c>
      <c r="H174" s="76">
        <f>VLOOKUP(F174,'Metales Pesados'!F174:U652,16,FALSE)</f>
        <v>0</v>
      </c>
      <c r="I174" s="36">
        <f>VLOOKUP(F174,'Metales Pesados'!F174:AH652,29,FALSE)</f>
        <v>0</v>
      </c>
      <c r="J174" s="71">
        <f>VLOOKUP(F174,'Metales Pesados'!F174:AU652,42,FALSE)</f>
        <v>0</v>
      </c>
      <c r="K174" s="36">
        <f>VLOOKUP(F174,'Metales Pesados'!F174:BH652,55,FALSE)</f>
        <v>0</v>
      </c>
      <c r="L174" s="36">
        <f>VLOOKUP(F174,'Metales Pesados'!F174:BU652,68,FALSE)</f>
        <v>0</v>
      </c>
      <c r="M174" s="36">
        <f>VLOOKUP(F174,'Metales Pesados'!F174:CH652,81,FALSE)</f>
        <v>0</v>
      </c>
      <c r="N174" s="71">
        <f>VLOOKUP(F174,'Metales Pesados'!F174:CU652,94,FALSE)</f>
        <v>0</v>
      </c>
    </row>
    <row r="175" spans="1:14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49">
        <v>26611</v>
      </c>
      <c r="G175" s="51" t="s">
        <v>217</v>
      </c>
      <c r="H175" s="76">
        <f>VLOOKUP(F175,'Metales Pesados'!F175:U653,16,FALSE)</f>
        <v>0</v>
      </c>
      <c r="I175" s="36">
        <f>VLOOKUP(F175,'Metales Pesados'!F175:AH653,29,FALSE)</f>
        <v>0</v>
      </c>
      <c r="J175" s="71">
        <f>VLOOKUP(F175,'Metales Pesados'!F175:AU653,42,FALSE)</f>
        <v>0</v>
      </c>
      <c r="K175" s="36">
        <f>VLOOKUP(F175,'Metales Pesados'!F175:BH653,55,FALSE)</f>
        <v>0</v>
      </c>
      <c r="L175" s="36">
        <f>VLOOKUP(F175,'Metales Pesados'!F175:BU653,68,FALSE)</f>
        <v>0</v>
      </c>
      <c r="M175" s="36">
        <f>VLOOKUP(F175,'Metales Pesados'!F175:CH653,81,FALSE)</f>
        <v>0</v>
      </c>
      <c r="N175" s="71">
        <f>VLOOKUP(F175,'Metales Pesados'!F175:CU653,94,FALSE)</f>
        <v>0</v>
      </c>
    </row>
    <row r="176" spans="1:14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49">
        <v>98</v>
      </c>
      <c r="G176" s="51" t="s">
        <v>219</v>
      </c>
      <c r="H176" s="76">
        <f>VLOOKUP(F176,'Metales Pesados'!F176:U654,16,FALSE)</f>
        <v>0</v>
      </c>
      <c r="I176" s="36">
        <f>VLOOKUP(F176,'Metales Pesados'!F176:AH654,29,FALSE)</f>
        <v>0</v>
      </c>
      <c r="J176" s="71">
        <f>VLOOKUP(F176,'Metales Pesados'!F176:AU654,42,FALSE)</f>
        <v>0</v>
      </c>
      <c r="K176" s="36">
        <f>VLOOKUP(F176,'Metales Pesados'!F176:BH654,55,FALSE)</f>
        <v>0</v>
      </c>
      <c r="L176" s="36">
        <f>VLOOKUP(F176,'Metales Pesados'!F176:BU654,68,FALSE)</f>
        <v>0</v>
      </c>
      <c r="M176" s="36">
        <f>VLOOKUP(F176,'Metales Pesados'!F176:CH654,81,FALSE)</f>
        <v>0</v>
      </c>
      <c r="N176" s="71">
        <f>VLOOKUP(F176,'Metales Pesados'!F176:CU654,94,FALSE)</f>
        <v>0</v>
      </c>
    </row>
    <row r="177" spans="1:14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49">
        <v>99</v>
      </c>
      <c r="G177" s="51" t="s">
        <v>220</v>
      </c>
      <c r="H177" s="76">
        <f>VLOOKUP(F177,'Metales Pesados'!F177:U655,16,FALSE)</f>
        <v>0</v>
      </c>
      <c r="I177" s="36">
        <f>VLOOKUP(F177,'Metales Pesados'!F177:AH655,29,FALSE)</f>
        <v>0</v>
      </c>
      <c r="J177" s="71">
        <f>VLOOKUP(F177,'Metales Pesados'!F177:AU655,42,FALSE)</f>
        <v>0</v>
      </c>
      <c r="K177" s="36">
        <f>VLOOKUP(F177,'Metales Pesados'!F177:BH655,55,FALSE)</f>
        <v>0</v>
      </c>
      <c r="L177" s="36">
        <f>VLOOKUP(F177,'Metales Pesados'!F177:BU655,68,FALSE)</f>
        <v>0</v>
      </c>
      <c r="M177" s="36">
        <f>VLOOKUP(F177,'Metales Pesados'!F177:CH655,81,FALSE)</f>
        <v>0</v>
      </c>
      <c r="N177" s="71">
        <f>VLOOKUP(F177,'Metales Pesados'!F177:CU655,94,FALSE)</f>
        <v>0</v>
      </c>
    </row>
    <row r="178" spans="1:14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49">
        <v>100</v>
      </c>
      <c r="G178" s="51" t="s">
        <v>221</v>
      </c>
      <c r="H178" s="76">
        <f>VLOOKUP(F178,'Metales Pesados'!F178:U656,16,FALSE)</f>
        <v>0</v>
      </c>
      <c r="I178" s="36">
        <f>VLOOKUP(F178,'Metales Pesados'!F178:AH656,29,FALSE)</f>
        <v>0</v>
      </c>
      <c r="J178" s="71">
        <f>VLOOKUP(F178,'Metales Pesados'!F178:AU656,42,FALSE)</f>
        <v>0</v>
      </c>
      <c r="K178" s="36">
        <f>VLOOKUP(F178,'Metales Pesados'!F178:BH656,55,FALSE)</f>
        <v>0</v>
      </c>
      <c r="L178" s="36">
        <f>VLOOKUP(F178,'Metales Pesados'!F178:BU656,68,FALSE)</f>
        <v>0</v>
      </c>
      <c r="M178" s="36">
        <f>VLOOKUP(F178,'Metales Pesados'!F178:CH656,81,FALSE)</f>
        <v>0</v>
      </c>
      <c r="N178" s="71">
        <f>VLOOKUP(F178,'Metales Pesados'!F178:CU656,94,FALSE)</f>
        <v>0</v>
      </c>
    </row>
    <row r="179" spans="1:14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49">
        <v>32054</v>
      </c>
      <c r="G179" s="51" t="s">
        <v>223</v>
      </c>
      <c r="H179" s="76">
        <f>VLOOKUP(F179,'Metales Pesados'!F179:U657,16,FALSE)</f>
        <v>0</v>
      </c>
      <c r="I179" s="36">
        <f>VLOOKUP(F179,'Metales Pesados'!F179:AH657,29,FALSE)</f>
        <v>0</v>
      </c>
      <c r="J179" s="71">
        <f>VLOOKUP(F179,'Metales Pesados'!F179:AU657,42,FALSE)</f>
        <v>0</v>
      </c>
      <c r="K179" s="36">
        <f>VLOOKUP(F179,'Metales Pesados'!F179:BH657,55,FALSE)</f>
        <v>0</v>
      </c>
      <c r="L179" s="36">
        <f>VLOOKUP(F179,'Metales Pesados'!F179:BU657,68,FALSE)</f>
        <v>0</v>
      </c>
      <c r="M179" s="36">
        <f>VLOOKUP(F179,'Metales Pesados'!F179:CH657,81,FALSE)</f>
        <v>0</v>
      </c>
      <c r="N179" s="71">
        <f>VLOOKUP(F179,'Metales Pesados'!F179:CU657,94,FALSE)</f>
        <v>0</v>
      </c>
    </row>
    <row r="180" spans="1:14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49">
        <v>6728</v>
      </c>
      <c r="G180" s="51" t="s">
        <v>224</v>
      </c>
      <c r="H180" s="76">
        <f>VLOOKUP(F180,'Metales Pesados'!F180:U658,16,FALSE)</f>
        <v>0</v>
      </c>
      <c r="I180" s="36">
        <f>VLOOKUP(F180,'Metales Pesados'!F180:AH658,29,FALSE)</f>
        <v>0</v>
      </c>
      <c r="J180" s="71">
        <f>VLOOKUP(F180,'Metales Pesados'!F180:AU658,42,FALSE)</f>
        <v>0</v>
      </c>
      <c r="K180" s="36">
        <f>VLOOKUP(F180,'Metales Pesados'!F180:BH658,55,FALSE)</f>
        <v>0</v>
      </c>
      <c r="L180" s="36">
        <f>VLOOKUP(F180,'Metales Pesados'!F180:BU658,68,FALSE)</f>
        <v>0</v>
      </c>
      <c r="M180" s="36">
        <f>VLOOKUP(F180,'Metales Pesados'!F180:CH658,81,FALSE)</f>
        <v>0</v>
      </c>
      <c r="N180" s="71">
        <f>VLOOKUP(F180,'Metales Pesados'!F180:CU658,94,FALSE)</f>
        <v>0</v>
      </c>
    </row>
    <row r="181" spans="1:14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49">
        <v>30800</v>
      </c>
      <c r="G181" s="51" t="s">
        <v>225</v>
      </c>
      <c r="H181" s="76">
        <f>VLOOKUP(F181,'Metales Pesados'!F181:U659,16,FALSE)</f>
        <v>0</v>
      </c>
      <c r="I181" s="36">
        <f>VLOOKUP(F181,'Metales Pesados'!F181:AH659,29,FALSE)</f>
        <v>0</v>
      </c>
      <c r="J181" s="71">
        <f>VLOOKUP(F181,'Metales Pesados'!F181:AU659,42,FALSE)</f>
        <v>0</v>
      </c>
      <c r="K181" s="36">
        <f>VLOOKUP(F181,'Metales Pesados'!F181:BH659,55,FALSE)</f>
        <v>0</v>
      </c>
      <c r="L181" s="36">
        <f>VLOOKUP(F181,'Metales Pesados'!F181:BU659,68,FALSE)</f>
        <v>0</v>
      </c>
      <c r="M181" s="36">
        <f>VLOOKUP(F181,'Metales Pesados'!F181:CH659,81,FALSE)</f>
        <v>0</v>
      </c>
      <c r="N181" s="71">
        <f>VLOOKUP(F181,'Metales Pesados'!F181:CU659,94,FALSE)</f>
        <v>0</v>
      </c>
    </row>
    <row r="182" spans="1:14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49">
        <v>25007</v>
      </c>
      <c r="G182" s="51" t="s">
        <v>226</v>
      </c>
      <c r="H182" s="76">
        <f>VLOOKUP(F182,'Metales Pesados'!F182:U660,16,FALSE)</f>
        <v>0</v>
      </c>
      <c r="I182" s="36">
        <f>VLOOKUP(F182,'Metales Pesados'!F182:AH660,29,FALSE)</f>
        <v>0</v>
      </c>
      <c r="J182" s="71">
        <f>VLOOKUP(F182,'Metales Pesados'!F182:AU660,42,FALSE)</f>
        <v>0</v>
      </c>
      <c r="K182" s="36">
        <f>VLOOKUP(F182,'Metales Pesados'!F182:BH660,55,FALSE)</f>
        <v>0</v>
      </c>
      <c r="L182" s="36">
        <f>VLOOKUP(F182,'Metales Pesados'!F182:BU660,68,FALSE)</f>
        <v>0</v>
      </c>
      <c r="M182" s="36">
        <f>VLOOKUP(F182,'Metales Pesados'!F182:CH660,81,FALSE)</f>
        <v>0</v>
      </c>
      <c r="N182" s="71">
        <f>VLOOKUP(F182,'Metales Pesados'!F182:CU660,94,FALSE)</f>
        <v>0</v>
      </c>
    </row>
    <row r="183" spans="1:14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49">
        <v>105</v>
      </c>
      <c r="G183" s="51" t="s">
        <v>229</v>
      </c>
      <c r="H183" s="76">
        <f>VLOOKUP(F183,'Metales Pesados'!F183:U661,16,FALSE)</f>
        <v>266</v>
      </c>
      <c r="I183" s="36">
        <f>VLOOKUP(F183,'Metales Pesados'!F183:AH661,29,FALSE)</f>
        <v>0</v>
      </c>
      <c r="J183" s="71">
        <f>VLOOKUP(F183,'Metales Pesados'!F183:AU661,42,FALSE)</f>
        <v>236</v>
      </c>
      <c r="K183" s="36">
        <f>VLOOKUP(F183,'Metales Pesados'!F183:BH661,55,FALSE)</f>
        <v>0</v>
      </c>
      <c r="L183" s="36">
        <f>VLOOKUP(F183,'Metales Pesados'!F183:BU661,68,FALSE)</f>
        <v>0</v>
      </c>
      <c r="M183" s="36">
        <f>VLOOKUP(F183,'Metales Pesados'!F183:CH661,81,FALSE)</f>
        <v>0</v>
      </c>
      <c r="N183" s="71">
        <f>VLOOKUP(F183,'Metales Pesados'!F183:CU661,94,FALSE)</f>
        <v>0</v>
      </c>
    </row>
    <row r="184" spans="1:14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49">
        <v>7448</v>
      </c>
      <c r="G184" s="51" t="s">
        <v>230</v>
      </c>
      <c r="H184" s="76">
        <f>VLOOKUP(F184,'Metales Pesados'!F184:U662,16,FALSE)</f>
        <v>0</v>
      </c>
      <c r="I184" s="36">
        <f>VLOOKUP(F184,'Metales Pesados'!F184:AH662,29,FALSE)</f>
        <v>0</v>
      </c>
      <c r="J184" s="71">
        <f>VLOOKUP(F184,'Metales Pesados'!F184:AU662,42,FALSE)</f>
        <v>0</v>
      </c>
      <c r="K184" s="36">
        <f>VLOOKUP(F184,'Metales Pesados'!F184:BH662,55,FALSE)</f>
        <v>0</v>
      </c>
      <c r="L184" s="36">
        <f>VLOOKUP(F184,'Metales Pesados'!F184:BU662,68,FALSE)</f>
        <v>0</v>
      </c>
      <c r="M184" s="36">
        <f>VLOOKUP(F184,'Metales Pesados'!F184:CH662,81,FALSE)</f>
        <v>0</v>
      </c>
      <c r="N184" s="71">
        <f>VLOOKUP(F184,'Metales Pesados'!F184:CU662,94,FALSE)</f>
        <v>0</v>
      </c>
    </row>
    <row r="185" spans="1:14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49">
        <v>7459</v>
      </c>
      <c r="G185" s="51" t="s">
        <v>231</v>
      </c>
      <c r="H185" s="76">
        <f>VLOOKUP(F185,'Metales Pesados'!F185:U663,16,FALSE)</f>
        <v>78</v>
      </c>
      <c r="I185" s="36">
        <f>VLOOKUP(F185,'Metales Pesados'!F185:AH663,29,FALSE)</f>
        <v>0</v>
      </c>
      <c r="J185" s="71">
        <f>VLOOKUP(F185,'Metales Pesados'!F185:AU663,42,FALSE)</f>
        <v>68</v>
      </c>
      <c r="K185" s="36">
        <f>VLOOKUP(F185,'Metales Pesados'!F185:BH663,55,FALSE)</f>
        <v>0</v>
      </c>
      <c r="L185" s="36">
        <f>VLOOKUP(F185,'Metales Pesados'!F185:BU663,68,FALSE)</f>
        <v>0</v>
      </c>
      <c r="M185" s="36">
        <f>VLOOKUP(F185,'Metales Pesados'!F185:CH663,81,FALSE)</f>
        <v>0</v>
      </c>
      <c r="N185" s="71">
        <f>VLOOKUP(F185,'Metales Pesados'!F185:CU663,94,FALSE)</f>
        <v>0</v>
      </c>
    </row>
    <row r="186" spans="1:14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49">
        <v>106</v>
      </c>
      <c r="G186" s="51" t="s">
        <v>232</v>
      </c>
      <c r="H186" s="76">
        <f>VLOOKUP(F186,'Metales Pesados'!F186:U664,16,FALSE)</f>
        <v>95</v>
      </c>
      <c r="I186" s="36">
        <f>VLOOKUP(F186,'Metales Pesados'!F186:AH664,29,FALSE)</f>
        <v>0</v>
      </c>
      <c r="J186" s="71">
        <f>VLOOKUP(F186,'Metales Pesados'!F186:AU664,42,FALSE)</f>
        <v>79</v>
      </c>
      <c r="K186" s="36">
        <f>VLOOKUP(F186,'Metales Pesados'!F186:BH664,55,FALSE)</f>
        <v>0</v>
      </c>
      <c r="L186" s="36">
        <f>VLOOKUP(F186,'Metales Pesados'!F186:BU664,68,FALSE)</f>
        <v>0</v>
      </c>
      <c r="M186" s="36">
        <f>VLOOKUP(F186,'Metales Pesados'!F186:CH664,81,FALSE)</f>
        <v>0</v>
      </c>
      <c r="N186" s="71">
        <f>VLOOKUP(F186,'Metales Pesados'!F186:CU664,94,FALSE)</f>
        <v>0</v>
      </c>
    </row>
    <row r="187" spans="1:14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49">
        <v>107</v>
      </c>
      <c r="G187" s="51" t="s">
        <v>233</v>
      </c>
      <c r="H187" s="76">
        <f>VLOOKUP(F187,'Metales Pesados'!F187:U665,16,FALSE)</f>
        <v>0</v>
      </c>
      <c r="I187" s="36">
        <f>VLOOKUP(F187,'Metales Pesados'!F187:AH665,29,FALSE)</f>
        <v>0</v>
      </c>
      <c r="J187" s="71">
        <f>VLOOKUP(F187,'Metales Pesados'!F187:AU665,42,FALSE)</f>
        <v>0</v>
      </c>
      <c r="K187" s="36">
        <f>VLOOKUP(F187,'Metales Pesados'!F187:BH665,55,FALSE)</f>
        <v>0</v>
      </c>
      <c r="L187" s="36">
        <f>VLOOKUP(F187,'Metales Pesados'!F187:BU665,68,FALSE)</f>
        <v>0</v>
      </c>
      <c r="M187" s="36">
        <f>VLOOKUP(F187,'Metales Pesados'!F187:CH665,81,FALSE)</f>
        <v>0</v>
      </c>
      <c r="N187" s="71">
        <f>VLOOKUP(F187,'Metales Pesados'!F187:CU665,94,FALSE)</f>
        <v>0</v>
      </c>
    </row>
    <row r="188" spans="1:14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49">
        <v>108</v>
      </c>
      <c r="G188" s="51" t="s">
        <v>234</v>
      </c>
      <c r="H188" s="76">
        <f>VLOOKUP(F188,'Metales Pesados'!F188:U666,16,FALSE)</f>
        <v>88</v>
      </c>
      <c r="I188" s="36">
        <f>VLOOKUP(F188,'Metales Pesados'!F188:AH666,29,FALSE)</f>
        <v>0</v>
      </c>
      <c r="J188" s="71">
        <f>VLOOKUP(F188,'Metales Pesados'!F188:AU666,42,FALSE)</f>
        <v>76</v>
      </c>
      <c r="K188" s="36">
        <f>VLOOKUP(F188,'Metales Pesados'!F188:BH666,55,FALSE)</f>
        <v>0</v>
      </c>
      <c r="L188" s="36">
        <f>VLOOKUP(F188,'Metales Pesados'!F188:BU666,68,FALSE)</f>
        <v>0</v>
      </c>
      <c r="M188" s="36">
        <f>VLOOKUP(F188,'Metales Pesados'!F188:CH666,81,FALSE)</f>
        <v>0</v>
      </c>
      <c r="N188" s="71">
        <f>VLOOKUP(F188,'Metales Pesados'!F188:CU666,94,FALSE)</f>
        <v>0</v>
      </c>
    </row>
    <row r="189" spans="1:14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49">
        <v>15291</v>
      </c>
      <c r="G189" s="51" t="s">
        <v>235</v>
      </c>
      <c r="H189" s="76">
        <f>VLOOKUP(F189,'Metales Pesados'!F189:U667,16,FALSE)</f>
        <v>19</v>
      </c>
      <c r="I189" s="36">
        <f>VLOOKUP(F189,'Metales Pesados'!F189:AH667,29,FALSE)</f>
        <v>0</v>
      </c>
      <c r="J189" s="71">
        <f>VLOOKUP(F189,'Metales Pesados'!F189:AU667,42,FALSE)</f>
        <v>18</v>
      </c>
      <c r="K189" s="36">
        <f>VLOOKUP(F189,'Metales Pesados'!F189:BH667,55,FALSE)</f>
        <v>0</v>
      </c>
      <c r="L189" s="36">
        <f>VLOOKUP(F189,'Metales Pesados'!F189:BU667,68,FALSE)</f>
        <v>0</v>
      </c>
      <c r="M189" s="36">
        <f>VLOOKUP(F189,'Metales Pesados'!F189:CH667,81,FALSE)</f>
        <v>0</v>
      </c>
      <c r="N189" s="71">
        <f>VLOOKUP(F189,'Metales Pesados'!F189:CU667,94,FALSE)</f>
        <v>0</v>
      </c>
    </row>
    <row r="190" spans="1:14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49">
        <v>18148</v>
      </c>
      <c r="G190" s="51" t="s">
        <v>236</v>
      </c>
      <c r="H190" s="76">
        <f>VLOOKUP(F190,'Metales Pesados'!F190:U668,16,FALSE)</f>
        <v>18</v>
      </c>
      <c r="I190" s="36">
        <f>VLOOKUP(F190,'Metales Pesados'!F190:AH668,29,FALSE)</f>
        <v>0</v>
      </c>
      <c r="J190" s="71">
        <f>VLOOKUP(F190,'Metales Pesados'!F190:AU668,42,FALSE)</f>
        <v>9</v>
      </c>
      <c r="K190" s="36">
        <f>VLOOKUP(F190,'Metales Pesados'!F190:BH668,55,FALSE)</f>
        <v>0</v>
      </c>
      <c r="L190" s="36">
        <f>VLOOKUP(F190,'Metales Pesados'!F190:BU668,68,FALSE)</f>
        <v>0</v>
      </c>
      <c r="M190" s="36">
        <f>VLOOKUP(F190,'Metales Pesados'!F190:CH668,81,FALSE)</f>
        <v>0</v>
      </c>
      <c r="N190" s="71">
        <f>VLOOKUP(F190,'Metales Pesados'!F190:CU668,94,FALSE)</f>
        <v>0</v>
      </c>
    </row>
    <row r="191" spans="1:14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49">
        <v>18666</v>
      </c>
      <c r="G191" s="51" t="s">
        <v>237</v>
      </c>
      <c r="H191" s="76">
        <f>VLOOKUP(F191,'Metales Pesados'!F191:U669,16,FALSE)</f>
        <v>0</v>
      </c>
      <c r="I191" s="36">
        <f>VLOOKUP(F191,'Metales Pesados'!F191:AH669,29,FALSE)</f>
        <v>0</v>
      </c>
      <c r="J191" s="71">
        <f>VLOOKUP(F191,'Metales Pesados'!F191:AU669,42,FALSE)</f>
        <v>0</v>
      </c>
      <c r="K191" s="36">
        <f>VLOOKUP(F191,'Metales Pesados'!F191:BH669,55,FALSE)</f>
        <v>0</v>
      </c>
      <c r="L191" s="36">
        <f>VLOOKUP(F191,'Metales Pesados'!F191:BU669,68,FALSE)</f>
        <v>0</v>
      </c>
      <c r="M191" s="36">
        <f>VLOOKUP(F191,'Metales Pesados'!F191:CH669,81,FALSE)</f>
        <v>0</v>
      </c>
      <c r="N191" s="71">
        <f>VLOOKUP(F191,'Metales Pesados'!F191:CU669,94,FALSE)</f>
        <v>0</v>
      </c>
    </row>
    <row r="192" spans="1:14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49">
        <v>18739</v>
      </c>
      <c r="G192" s="51" t="s">
        <v>238</v>
      </c>
      <c r="H192" s="76">
        <f>VLOOKUP(F192,'Metales Pesados'!F192:U670,16,FALSE)</f>
        <v>0</v>
      </c>
      <c r="I192" s="36">
        <f>VLOOKUP(F192,'Metales Pesados'!F192:AH670,29,FALSE)</f>
        <v>0</v>
      </c>
      <c r="J192" s="71">
        <f>VLOOKUP(F192,'Metales Pesados'!F192:AU670,42,FALSE)</f>
        <v>0</v>
      </c>
      <c r="K192" s="36">
        <f>VLOOKUP(F192,'Metales Pesados'!F192:BH670,55,FALSE)</f>
        <v>0</v>
      </c>
      <c r="L192" s="36">
        <f>VLOOKUP(F192,'Metales Pesados'!F192:BU670,68,FALSE)</f>
        <v>0</v>
      </c>
      <c r="M192" s="36">
        <f>VLOOKUP(F192,'Metales Pesados'!F192:CH670,81,FALSE)</f>
        <v>0</v>
      </c>
      <c r="N192" s="71">
        <f>VLOOKUP(F192,'Metales Pesados'!F192:CU670,94,FALSE)</f>
        <v>0</v>
      </c>
    </row>
    <row r="193" spans="1:14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49">
        <v>18740</v>
      </c>
      <c r="G193" s="51" t="s">
        <v>239</v>
      </c>
      <c r="H193" s="76">
        <f>VLOOKUP(F193,'Metales Pesados'!F193:U671,16,FALSE)</f>
        <v>39</v>
      </c>
      <c r="I193" s="36">
        <f>VLOOKUP(F193,'Metales Pesados'!F193:AH671,29,FALSE)</f>
        <v>0</v>
      </c>
      <c r="J193" s="71">
        <f>VLOOKUP(F193,'Metales Pesados'!F193:AU671,42,FALSE)</f>
        <v>37</v>
      </c>
      <c r="K193" s="36">
        <f>VLOOKUP(F193,'Metales Pesados'!F193:BH671,55,FALSE)</f>
        <v>0</v>
      </c>
      <c r="L193" s="36">
        <f>VLOOKUP(F193,'Metales Pesados'!F193:BU671,68,FALSE)</f>
        <v>0</v>
      </c>
      <c r="M193" s="36">
        <f>VLOOKUP(F193,'Metales Pesados'!F193:CH671,81,FALSE)</f>
        <v>0</v>
      </c>
      <c r="N193" s="71">
        <f>VLOOKUP(F193,'Metales Pesados'!F193:CU671,94,FALSE)</f>
        <v>0</v>
      </c>
    </row>
    <row r="194" spans="1:14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49">
        <v>18741</v>
      </c>
      <c r="G194" s="51" t="s">
        <v>240</v>
      </c>
      <c r="H194" s="76">
        <f>VLOOKUP(F194,'Metales Pesados'!F194:U672,16,FALSE)</f>
        <v>36</v>
      </c>
      <c r="I194" s="36">
        <f>VLOOKUP(F194,'Metales Pesados'!F194:AH672,29,FALSE)</f>
        <v>0</v>
      </c>
      <c r="J194" s="71">
        <f>VLOOKUP(F194,'Metales Pesados'!F194:AU672,42,FALSE)</f>
        <v>32</v>
      </c>
      <c r="K194" s="36">
        <f>VLOOKUP(F194,'Metales Pesados'!F194:BH672,55,FALSE)</f>
        <v>0</v>
      </c>
      <c r="L194" s="36">
        <f>VLOOKUP(F194,'Metales Pesados'!F194:BU672,68,FALSE)</f>
        <v>0</v>
      </c>
      <c r="M194" s="36">
        <f>VLOOKUP(F194,'Metales Pesados'!F194:CH672,81,FALSE)</f>
        <v>0</v>
      </c>
      <c r="N194" s="71">
        <f>VLOOKUP(F194,'Metales Pesados'!F194:CU672,94,FALSE)</f>
        <v>0</v>
      </c>
    </row>
    <row r="195" spans="1:14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49">
        <v>25605</v>
      </c>
      <c r="G195" s="51" t="s">
        <v>241</v>
      </c>
      <c r="H195" s="76">
        <f>VLOOKUP(F195,'Metales Pesados'!F195:U673,16,FALSE)</f>
        <v>0</v>
      </c>
      <c r="I195" s="36">
        <f>VLOOKUP(F195,'Metales Pesados'!F195:AH673,29,FALSE)</f>
        <v>0</v>
      </c>
      <c r="J195" s="71">
        <f>VLOOKUP(F195,'Metales Pesados'!F195:AU673,42,FALSE)</f>
        <v>0</v>
      </c>
      <c r="K195" s="36">
        <f>VLOOKUP(F195,'Metales Pesados'!F195:BH673,55,FALSE)</f>
        <v>0</v>
      </c>
      <c r="L195" s="36">
        <f>VLOOKUP(F195,'Metales Pesados'!F195:BU673,68,FALSE)</f>
        <v>0</v>
      </c>
      <c r="M195" s="36">
        <f>VLOOKUP(F195,'Metales Pesados'!F195:CH673,81,FALSE)</f>
        <v>0</v>
      </c>
      <c r="N195" s="71">
        <f>VLOOKUP(F195,'Metales Pesados'!F195:CU673,94,FALSE)</f>
        <v>0</v>
      </c>
    </row>
    <row r="196" spans="1:14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49">
        <v>109</v>
      </c>
      <c r="G196" s="51" t="s">
        <v>243</v>
      </c>
      <c r="H196" s="76">
        <f>VLOOKUP(F196,'Metales Pesados'!F196:U674,16,FALSE)</f>
        <v>479</v>
      </c>
      <c r="I196" s="36">
        <f>VLOOKUP(F196,'Metales Pesados'!F196:AH674,29,FALSE)</f>
        <v>0</v>
      </c>
      <c r="J196" s="71">
        <f>VLOOKUP(F196,'Metales Pesados'!F196:AU674,42,FALSE)</f>
        <v>433</v>
      </c>
      <c r="K196" s="36">
        <f>VLOOKUP(F196,'Metales Pesados'!F196:BH674,55,FALSE)</f>
        <v>0</v>
      </c>
      <c r="L196" s="36">
        <f>VLOOKUP(F196,'Metales Pesados'!F196:BU674,68,FALSE)</f>
        <v>0</v>
      </c>
      <c r="M196" s="36">
        <f>VLOOKUP(F196,'Metales Pesados'!F196:CH674,81,FALSE)</f>
        <v>0</v>
      </c>
      <c r="N196" s="71">
        <f>VLOOKUP(F196,'Metales Pesados'!F196:CU674,94,FALSE)</f>
        <v>0</v>
      </c>
    </row>
    <row r="197" spans="1:14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49">
        <v>112</v>
      </c>
      <c r="G197" s="51" t="s">
        <v>244</v>
      </c>
      <c r="H197" s="76">
        <f>VLOOKUP(F197,'Metales Pesados'!F197:U675,16,FALSE)</f>
        <v>0</v>
      </c>
      <c r="I197" s="36">
        <f>VLOOKUP(F197,'Metales Pesados'!F197:AH675,29,FALSE)</f>
        <v>0</v>
      </c>
      <c r="J197" s="71">
        <f>VLOOKUP(F197,'Metales Pesados'!F197:AU675,42,FALSE)</f>
        <v>0</v>
      </c>
      <c r="K197" s="36">
        <f>VLOOKUP(F197,'Metales Pesados'!F197:BH675,55,FALSE)</f>
        <v>0</v>
      </c>
      <c r="L197" s="36">
        <f>VLOOKUP(F197,'Metales Pesados'!F197:BU675,68,FALSE)</f>
        <v>0</v>
      </c>
      <c r="M197" s="36">
        <f>VLOOKUP(F197,'Metales Pesados'!F197:CH675,81,FALSE)</f>
        <v>0</v>
      </c>
      <c r="N197" s="71">
        <f>VLOOKUP(F197,'Metales Pesados'!F197:CU675,94,FALSE)</f>
        <v>0</v>
      </c>
    </row>
    <row r="198" spans="1:14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49">
        <v>110</v>
      </c>
      <c r="G198" s="51" t="s">
        <v>245</v>
      </c>
      <c r="H198" s="76">
        <f>VLOOKUP(F198,'Metales Pesados'!F198:U676,16,FALSE)</f>
        <v>0</v>
      </c>
      <c r="I198" s="36">
        <f>VLOOKUP(F198,'Metales Pesados'!F198:AH676,29,FALSE)</f>
        <v>0</v>
      </c>
      <c r="J198" s="71">
        <f>VLOOKUP(F198,'Metales Pesados'!F198:AU676,42,FALSE)</f>
        <v>0</v>
      </c>
      <c r="K198" s="36">
        <f>VLOOKUP(F198,'Metales Pesados'!F198:BH676,55,FALSE)</f>
        <v>0</v>
      </c>
      <c r="L198" s="36">
        <f>VLOOKUP(F198,'Metales Pesados'!F198:BU676,68,FALSE)</f>
        <v>0</v>
      </c>
      <c r="M198" s="36">
        <f>VLOOKUP(F198,'Metales Pesados'!F198:CH676,81,FALSE)</f>
        <v>0</v>
      </c>
      <c r="N198" s="71">
        <f>VLOOKUP(F198,'Metales Pesados'!F198:CU676,94,FALSE)</f>
        <v>0</v>
      </c>
    </row>
    <row r="199" spans="1:14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49">
        <v>111</v>
      </c>
      <c r="G199" s="51" t="s">
        <v>246</v>
      </c>
      <c r="H199" s="76">
        <f>VLOOKUP(F199,'Metales Pesados'!F199:U677,16,FALSE)</f>
        <v>0</v>
      </c>
      <c r="I199" s="36">
        <f>VLOOKUP(F199,'Metales Pesados'!F199:AH677,29,FALSE)</f>
        <v>0</v>
      </c>
      <c r="J199" s="71">
        <f>VLOOKUP(F199,'Metales Pesados'!F199:AU677,42,FALSE)</f>
        <v>0</v>
      </c>
      <c r="K199" s="36">
        <f>VLOOKUP(F199,'Metales Pesados'!F199:BH677,55,FALSE)</f>
        <v>0</v>
      </c>
      <c r="L199" s="36">
        <f>VLOOKUP(F199,'Metales Pesados'!F199:BU677,68,FALSE)</f>
        <v>0</v>
      </c>
      <c r="M199" s="36">
        <f>VLOOKUP(F199,'Metales Pesados'!F199:CH677,81,FALSE)</f>
        <v>0</v>
      </c>
      <c r="N199" s="71">
        <f>VLOOKUP(F199,'Metales Pesados'!F199:CU677,94,FALSE)</f>
        <v>0</v>
      </c>
    </row>
    <row r="200" spans="1:14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49">
        <v>6924</v>
      </c>
      <c r="G200" s="51" t="s">
        <v>247</v>
      </c>
      <c r="H200" s="76">
        <f>VLOOKUP(F200,'Metales Pesados'!F200:U678,16,FALSE)</f>
        <v>0</v>
      </c>
      <c r="I200" s="36">
        <f>VLOOKUP(F200,'Metales Pesados'!F200:AH678,29,FALSE)</f>
        <v>0</v>
      </c>
      <c r="J200" s="71">
        <f>VLOOKUP(F200,'Metales Pesados'!F200:AU678,42,FALSE)</f>
        <v>0</v>
      </c>
      <c r="K200" s="36">
        <f>VLOOKUP(F200,'Metales Pesados'!F200:BH678,55,FALSE)</f>
        <v>0</v>
      </c>
      <c r="L200" s="36">
        <f>VLOOKUP(F200,'Metales Pesados'!F200:BU678,68,FALSE)</f>
        <v>0</v>
      </c>
      <c r="M200" s="36">
        <f>VLOOKUP(F200,'Metales Pesados'!F200:CH678,81,FALSE)</f>
        <v>0</v>
      </c>
      <c r="N200" s="71">
        <f>VLOOKUP(F200,'Metales Pesados'!F200:CU678,94,FALSE)</f>
        <v>0</v>
      </c>
    </row>
    <row r="201" spans="1:14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49">
        <v>31794</v>
      </c>
      <c r="G201" s="51" t="s">
        <v>248</v>
      </c>
      <c r="H201" s="76">
        <f>VLOOKUP(F201,'Metales Pesados'!F201:U679,16,FALSE)</f>
        <v>0</v>
      </c>
      <c r="I201" s="36">
        <f>VLOOKUP(F201,'Metales Pesados'!F201:AH679,29,FALSE)</f>
        <v>0</v>
      </c>
      <c r="J201" s="71">
        <f>VLOOKUP(F201,'Metales Pesados'!F201:AU679,42,FALSE)</f>
        <v>0</v>
      </c>
      <c r="K201" s="36">
        <f>VLOOKUP(F201,'Metales Pesados'!F201:BH679,55,FALSE)</f>
        <v>0</v>
      </c>
      <c r="L201" s="36">
        <f>VLOOKUP(F201,'Metales Pesados'!F201:BU679,68,FALSE)</f>
        <v>0</v>
      </c>
      <c r="M201" s="36">
        <f>VLOOKUP(F201,'Metales Pesados'!F201:CH679,81,FALSE)</f>
        <v>0</v>
      </c>
      <c r="N201" s="71">
        <f>VLOOKUP(F201,'Metales Pesados'!F201:CU679,94,FALSE)</f>
        <v>0</v>
      </c>
    </row>
    <row r="202" spans="1:14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49">
        <v>288</v>
      </c>
      <c r="G202" s="51" t="s">
        <v>249</v>
      </c>
      <c r="H202" s="76">
        <f>VLOOKUP(F202,'Metales Pesados'!F202:U680,16,FALSE)</f>
        <v>0</v>
      </c>
      <c r="I202" s="36">
        <f>VLOOKUP(F202,'Metales Pesados'!F202:AH680,29,FALSE)</f>
        <v>0</v>
      </c>
      <c r="J202" s="71">
        <f>VLOOKUP(F202,'Metales Pesados'!F202:AU680,42,FALSE)</f>
        <v>0</v>
      </c>
      <c r="K202" s="36">
        <f>VLOOKUP(F202,'Metales Pesados'!F202:BH680,55,FALSE)</f>
        <v>0</v>
      </c>
      <c r="L202" s="36">
        <f>VLOOKUP(F202,'Metales Pesados'!F202:BU680,68,FALSE)</f>
        <v>0</v>
      </c>
      <c r="M202" s="36">
        <f>VLOOKUP(F202,'Metales Pesados'!F202:CH680,81,FALSE)</f>
        <v>0</v>
      </c>
      <c r="N202" s="71">
        <f>VLOOKUP(F202,'Metales Pesados'!F202:CU680,94,FALSE)</f>
        <v>0</v>
      </c>
    </row>
    <row r="203" spans="1:14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49">
        <v>31394</v>
      </c>
      <c r="G203" s="51" t="s">
        <v>250</v>
      </c>
      <c r="H203" s="76">
        <f>VLOOKUP(F203,'Metales Pesados'!F203:U681,16,FALSE)</f>
        <v>0</v>
      </c>
      <c r="I203" s="36">
        <f>VLOOKUP(F203,'Metales Pesados'!F203:AH681,29,FALSE)</f>
        <v>0</v>
      </c>
      <c r="J203" s="71">
        <f>VLOOKUP(F203,'Metales Pesados'!F203:AU681,42,FALSE)</f>
        <v>0</v>
      </c>
      <c r="K203" s="36">
        <f>VLOOKUP(F203,'Metales Pesados'!F203:BH681,55,FALSE)</f>
        <v>0</v>
      </c>
      <c r="L203" s="36">
        <f>VLOOKUP(F203,'Metales Pesados'!F203:BU681,68,FALSE)</f>
        <v>0</v>
      </c>
      <c r="M203" s="36">
        <f>VLOOKUP(F203,'Metales Pesados'!F203:CH681,81,FALSE)</f>
        <v>0</v>
      </c>
      <c r="N203" s="71">
        <f>VLOOKUP(F203,'Metales Pesados'!F203:CU681,94,FALSE)</f>
        <v>0</v>
      </c>
    </row>
    <row r="204" spans="1:14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49">
        <v>30842</v>
      </c>
      <c r="G204" s="51" t="s">
        <v>164</v>
      </c>
      <c r="H204" s="76">
        <f>VLOOKUP(F204,'Metales Pesados'!F204:U682,16,FALSE)</f>
        <v>0</v>
      </c>
      <c r="I204" s="36">
        <f>VLOOKUP(F204,'Metales Pesados'!F204:AH682,29,FALSE)</f>
        <v>0</v>
      </c>
      <c r="J204" s="71">
        <f>VLOOKUP(F204,'Metales Pesados'!F204:AU682,42,FALSE)</f>
        <v>0</v>
      </c>
      <c r="K204" s="36">
        <f>VLOOKUP(F204,'Metales Pesados'!F204:BH682,55,FALSE)</f>
        <v>0</v>
      </c>
      <c r="L204" s="36">
        <f>VLOOKUP(F204,'Metales Pesados'!F204:BU682,68,FALSE)</f>
        <v>0</v>
      </c>
      <c r="M204" s="36">
        <f>VLOOKUP(F204,'Metales Pesados'!F204:CH682,81,FALSE)</f>
        <v>0</v>
      </c>
      <c r="N204" s="71">
        <f>VLOOKUP(F204,'Metales Pesados'!F204:CU682,94,FALSE)</f>
        <v>0</v>
      </c>
    </row>
    <row r="205" spans="1:14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49">
        <v>25574</v>
      </c>
      <c r="G205" s="57" t="s">
        <v>251</v>
      </c>
      <c r="H205" s="76">
        <f>VLOOKUP(F205,'Metales Pesados'!F205:U683,16,FALSE)</f>
        <v>0</v>
      </c>
      <c r="I205" s="36">
        <f>VLOOKUP(F205,'Metales Pesados'!F205:AH683,29,FALSE)</f>
        <v>0</v>
      </c>
      <c r="J205" s="71">
        <f>VLOOKUP(F205,'Metales Pesados'!F205:AU683,42,FALSE)</f>
        <v>0</v>
      </c>
      <c r="K205" s="36">
        <f>VLOOKUP(F205,'Metales Pesados'!F205:BH683,55,FALSE)</f>
        <v>0</v>
      </c>
      <c r="L205" s="36">
        <f>VLOOKUP(F205,'Metales Pesados'!F205:BU683,68,FALSE)</f>
        <v>0</v>
      </c>
      <c r="M205" s="36">
        <f>VLOOKUP(F205,'Metales Pesados'!F205:CH683,81,FALSE)</f>
        <v>0</v>
      </c>
      <c r="N205" s="71">
        <f>VLOOKUP(F205,'Metales Pesados'!F205:CU683,94,FALSE)</f>
        <v>0</v>
      </c>
    </row>
    <row r="206" spans="1:14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49">
        <v>21986</v>
      </c>
      <c r="G206" s="57" t="s">
        <v>534</v>
      </c>
      <c r="H206" s="76">
        <f>VLOOKUP(F206,'Metales Pesados'!F206:U684,16,FALSE)</f>
        <v>0</v>
      </c>
      <c r="I206" s="36">
        <f>VLOOKUP(F206,'Metales Pesados'!F206:AH684,29,FALSE)</f>
        <v>0</v>
      </c>
      <c r="J206" s="71">
        <f>VLOOKUP(F206,'Metales Pesados'!F206:AU684,42,FALSE)</f>
        <v>0</v>
      </c>
      <c r="K206" s="36">
        <f>VLOOKUP(F206,'Metales Pesados'!F206:BH684,55,FALSE)</f>
        <v>0</v>
      </c>
      <c r="L206" s="36">
        <f>VLOOKUP(F206,'Metales Pesados'!F206:BU684,68,FALSE)</f>
        <v>0</v>
      </c>
      <c r="M206" s="36">
        <f>VLOOKUP(F206,'Metales Pesados'!F206:CH684,81,FALSE)</f>
        <v>0</v>
      </c>
      <c r="N206" s="71">
        <f>VLOOKUP(F206,'Metales Pesados'!F206:CU684,94,FALSE)</f>
        <v>0</v>
      </c>
    </row>
    <row r="207" spans="1:14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49">
        <v>101</v>
      </c>
      <c r="G207" s="51" t="s">
        <v>253</v>
      </c>
      <c r="H207" s="76">
        <f>VLOOKUP(F207,'Metales Pesados'!F207:U685,16,FALSE)</f>
        <v>179</v>
      </c>
      <c r="I207" s="36">
        <f>VLOOKUP(F207,'Metales Pesados'!F207:AH685,29,FALSE)</f>
        <v>0</v>
      </c>
      <c r="J207" s="71">
        <f>VLOOKUP(F207,'Metales Pesados'!F207:AU685,42,FALSE)</f>
        <v>167</v>
      </c>
      <c r="K207" s="36">
        <f>VLOOKUP(F207,'Metales Pesados'!F207:BH685,55,FALSE)</f>
        <v>0</v>
      </c>
      <c r="L207" s="36">
        <f>VLOOKUP(F207,'Metales Pesados'!F207:BU685,68,FALSE)</f>
        <v>0</v>
      </c>
      <c r="M207" s="36">
        <f>VLOOKUP(F207,'Metales Pesados'!F207:CH685,81,FALSE)</f>
        <v>0</v>
      </c>
      <c r="N207" s="71">
        <f>VLOOKUP(F207,'Metales Pesados'!F207:CU685,94,FALSE)</f>
        <v>0</v>
      </c>
    </row>
    <row r="208" spans="1:14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49">
        <v>102</v>
      </c>
      <c r="G208" s="51" t="s">
        <v>254</v>
      </c>
      <c r="H208" s="76">
        <f>VLOOKUP(F208,'Metales Pesados'!F208:U686,16,FALSE)</f>
        <v>0</v>
      </c>
      <c r="I208" s="36">
        <f>VLOOKUP(F208,'Metales Pesados'!F208:AH686,29,FALSE)</f>
        <v>0</v>
      </c>
      <c r="J208" s="71">
        <f>VLOOKUP(F208,'Metales Pesados'!F208:AU686,42,FALSE)</f>
        <v>0</v>
      </c>
      <c r="K208" s="36">
        <f>VLOOKUP(F208,'Metales Pesados'!F208:BH686,55,FALSE)</f>
        <v>0</v>
      </c>
      <c r="L208" s="36">
        <f>VLOOKUP(F208,'Metales Pesados'!F208:BU686,68,FALSE)</f>
        <v>0</v>
      </c>
      <c r="M208" s="36">
        <f>VLOOKUP(F208,'Metales Pesados'!F208:CH686,81,FALSE)</f>
        <v>0</v>
      </c>
      <c r="N208" s="71">
        <f>VLOOKUP(F208,'Metales Pesados'!F208:CU686,94,FALSE)</f>
        <v>0</v>
      </c>
    </row>
    <row r="209" spans="1:14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49">
        <v>104</v>
      </c>
      <c r="G209" s="51" t="s">
        <v>255</v>
      </c>
      <c r="H209" s="76">
        <f>VLOOKUP(F209,'Metales Pesados'!F209:U687,16,FALSE)</f>
        <v>0</v>
      </c>
      <c r="I209" s="36">
        <f>VLOOKUP(F209,'Metales Pesados'!F209:AH687,29,FALSE)</f>
        <v>0</v>
      </c>
      <c r="J209" s="71">
        <f>VLOOKUP(F209,'Metales Pesados'!F209:AU687,42,FALSE)</f>
        <v>0</v>
      </c>
      <c r="K209" s="36">
        <f>VLOOKUP(F209,'Metales Pesados'!F209:BH687,55,FALSE)</f>
        <v>0</v>
      </c>
      <c r="L209" s="36">
        <f>VLOOKUP(F209,'Metales Pesados'!F209:BU687,68,FALSE)</f>
        <v>0</v>
      </c>
      <c r="M209" s="36">
        <f>VLOOKUP(F209,'Metales Pesados'!F209:CH687,81,FALSE)</f>
        <v>0</v>
      </c>
      <c r="N209" s="71">
        <f>VLOOKUP(F209,'Metales Pesados'!F209:CU687,94,FALSE)</f>
        <v>0</v>
      </c>
    </row>
    <row r="210" spans="1:14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49">
        <v>103</v>
      </c>
      <c r="G210" s="51" t="s">
        <v>256</v>
      </c>
      <c r="H210" s="76">
        <f>VLOOKUP(F210,'Metales Pesados'!F210:U688,16,FALSE)</f>
        <v>0</v>
      </c>
      <c r="I210" s="36">
        <f>VLOOKUP(F210,'Metales Pesados'!F210:AH688,29,FALSE)</f>
        <v>0</v>
      </c>
      <c r="J210" s="71">
        <f>VLOOKUP(F210,'Metales Pesados'!F210:AU688,42,FALSE)</f>
        <v>0</v>
      </c>
      <c r="K210" s="36">
        <f>VLOOKUP(F210,'Metales Pesados'!F210:BH688,55,FALSE)</f>
        <v>0</v>
      </c>
      <c r="L210" s="36">
        <f>VLOOKUP(F210,'Metales Pesados'!F210:BU688,68,FALSE)</f>
        <v>0</v>
      </c>
      <c r="M210" s="36">
        <f>VLOOKUP(F210,'Metales Pesados'!F210:CH688,81,FALSE)</f>
        <v>0</v>
      </c>
      <c r="N210" s="71">
        <f>VLOOKUP(F210,'Metales Pesados'!F210:CU688,94,FALSE)</f>
        <v>0</v>
      </c>
    </row>
    <row r="211" spans="1:14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49">
        <v>289</v>
      </c>
      <c r="G211" s="51" t="s">
        <v>257</v>
      </c>
      <c r="H211" s="76">
        <f>VLOOKUP(F211,'Metales Pesados'!F211:U689,16,FALSE)</f>
        <v>24</v>
      </c>
      <c r="I211" s="36">
        <f>VLOOKUP(F211,'Metales Pesados'!F211:AH689,29,FALSE)</f>
        <v>0</v>
      </c>
      <c r="J211" s="71">
        <f>VLOOKUP(F211,'Metales Pesados'!F211:AU689,42,FALSE)</f>
        <v>23</v>
      </c>
      <c r="K211" s="36">
        <f>VLOOKUP(F211,'Metales Pesados'!F211:BH689,55,FALSE)</f>
        <v>0</v>
      </c>
      <c r="L211" s="36">
        <f>VLOOKUP(F211,'Metales Pesados'!F211:BU689,68,FALSE)</f>
        <v>0</v>
      </c>
      <c r="M211" s="36">
        <f>VLOOKUP(F211,'Metales Pesados'!F211:CH689,81,FALSE)</f>
        <v>0</v>
      </c>
      <c r="N211" s="71">
        <f>VLOOKUP(F211,'Metales Pesados'!F211:CU689,94,FALSE)</f>
        <v>0</v>
      </c>
    </row>
    <row r="212" spans="1:14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49">
        <v>31817</v>
      </c>
      <c r="G212" s="51" t="s">
        <v>258</v>
      </c>
      <c r="H212" s="76">
        <f>VLOOKUP(F212,'Metales Pesados'!F212:U690,16,FALSE)</f>
        <v>0</v>
      </c>
      <c r="I212" s="36">
        <f>VLOOKUP(F212,'Metales Pesados'!F212:AH690,29,FALSE)</f>
        <v>0</v>
      </c>
      <c r="J212" s="71">
        <f>VLOOKUP(F212,'Metales Pesados'!F212:AU690,42,FALSE)</f>
        <v>0</v>
      </c>
      <c r="K212" s="36">
        <f>VLOOKUP(F212,'Metales Pesados'!F212:BH690,55,FALSE)</f>
        <v>0</v>
      </c>
      <c r="L212" s="36">
        <f>VLOOKUP(F212,'Metales Pesados'!F212:BU690,68,FALSE)</f>
        <v>0</v>
      </c>
      <c r="M212" s="36">
        <f>VLOOKUP(F212,'Metales Pesados'!F212:CH690,81,FALSE)</f>
        <v>0</v>
      </c>
      <c r="N212" s="71">
        <f>VLOOKUP(F212,'Metales Pesados'!F212:CU690,94,FALSE)</f>
        <v>0</v>
      </c>
    </row>
    <row r="213" spans="1:14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49">
        <v>14717</v>
      </c>
      <c r="G213" s="51" t="s">
        <v>259</v>
      </c>
      <c r="H213" s="76">
        <f>VLOOKUP(F213,'Metales Pesados'!F213:U691,16,FALSE)</f>
        <v>0</v>
      </c>
      <c r="I213" s="36">
        <f>VLOOKUP(F213,'Metales Pesados'!F213:AH691,29,FALSE)</f>
        <v>0</v>
      </c>
      <c r="J213" s="71">
        <f>VLOOKUP(F213,'Metales Pesados'!F213:AU691,42,FALSE)</f>
        <v>0</v>
      </c>
      <c r="K213" s="36">
        <f>VLOOKUP(F213,'Metales Pesados'!F213:BH691,55,FALSE)</f>
        <v>0</v>
      </c>
      <c r="L213" s="36">
        <f>VLOOKUP(F213,'Metales Pesados'!F213:BU691,68,FALSE)</f>
        <v>0</v>
      </c>
      <c r="M213" s="36">
        <f>VLOOKUP(F213,'Metales Pesados'!F213:CH691,81,FALSE)</f>
        <v>0</v>
      </c>
      <c r="N213" s="71">
        <f>VLOOKUP(F213,'Metales Pesados'!F213:CU691,94,FALSE)</f>
        <v>0</v>
      </c>
    </row>
    <row r="214" spans="1:14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49">
        <v>18573</v>
      </c>
      <c r="G214" s="51" t="s">
        <v>260</v>
      </c>
      <c r="H214" s="76">
        <f>VLOOKUP(F214,'Metales Pesados'!F214:U692,16,FALSE)</f>
        <v>0</v>
      </c>
      <c r="I214" s="36">
        <f>VLOOKUP(F214,'Metales Pesados'!F214:AH692,29,FALSE)</f>
        <v>0</v>
      </c>
      <c r="J214" s="71">
        <f>VLOOKUP(F214,'Metales Pesados'!F214:AU692,42,FALSE)</f>
        <v>0</v>
      </c>
      <c r="K214" s="36">
        <f>VLOOKUP(F214,'Metales Pesados'!F214:BH692,55,FALSE)</f>
        <v>0</v>
      </c>
      <c r="L214" s="36">
        <f>VLOOKUP(F214,'Metales Pesados'!F214:BU692,68,FALSE)</f>
        <v>0</v>
      </c>
      <c r="M214" s="36">
        <f>VLOOKUP(F214,'Metales Pesados'!F214:CH692,81,FALSE)</f>
        <v>0</v>
      </c>
      <c r="N214" s="71">
        <f>VLOOKUP(F214,'Metales Pesados'!F214:CU692,94,FALSE)</f>
        <v>0</v>
      </c>
    </row>
    <row r="215" spans="1:14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49">
        <v>26116</v>
      </c>
      <c r="G215" s="51" t="s">
        <v>261</v>
      </c>
      <c r="H215" s="76">
        <f>VLOOKUP(F215,'Metales Pesados'!F215:U693,16,FALSE)</f>
        <v>37</v>
      </c>
      <c r="I215" s="36">
        <f>VLOOKUP(F215,'Metales Pesados'!F215:AH693,29,FALSE)</f>
        <v>0</v>
      </c>
      <c r="J215" s="71">
        <f>VLOOKUP(F215,'Metales Pesados'!F215:AU693,42,FALSE)</f>
        <v>37</v>
      </c>
      <c r="K215" s="36">
        <f>VLOOKUP(F215,'Metales Pesados'!F215:BH693,55,FALSE)</f>
        <v>0</v>
      </c>
      <c r="L215" s="36">
        <f>VLOOKUP(F215,'Metales Pesados'!F215:BU693,68,FALSE)</f>
        <v>0</v>
      </c>
      <c r="M215" s="36">
        <f>VLOOKUP(F215,'Metales Pesados'!F215:CH693,81,FALSE)</f>
        <v>0</v>
      </c>
      <c r="N215" s="71">
        <f>VLOOKUP(F215,'Metales Pesados'!F215:CU693,94,FALSE)</f>
        <v>0</v>
      </c>
    </row>
    <row r="216" spans="1:14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49">
        <v>26631</v>
      </c>
      <c r="G216" s="51" t="s">
        <v>262</v>
      </c>
      <c r="H216" s="76">
        <f>VLOOKUP(F216,'Metales Pesados'!F216:U694,16,FALSE)</f>
        <v>0</v>
      </c>
      <c r="I216" s="36">
        <f>VLOOKUP(F216,'Metales Pesados'!F216:AH694,29,FALSE)</f>
        <v>0</v>
      </c>
      <c r="J216" s="71">
        <f>VLOOKUP(F216,'Metales Pesados'!F216:AU694,42,FALSE)</f>
        <v>0</v>
      </c>
      <c r="K216" s="36">
        <f>VLOOKUP(F216,'Metales Pesados'!F216:BH694,55,FALSE)</f>
        <v>0</v>
      </c>
      <c r="L216" s="36">
        <f>VLOOKUP(F216,'Metales Pesados'!F216:BU694,68,FALSE)</f>
        <v>0</v>
      </c>
      <c r="M216" s="36">
        <f>VLOOKUP(F216,'Metales Pesados'!F216:CH694,81,FALSE)</f>
        <v>0</v>
      </c>
      <c r="N216" s="71">
        <f>VLOOKUP(F216,'Metales Pesados'!F216:CU694,94,FALSE)</f>
        <v>0</v>
      </c>
    </row>
    <row r="217" spans="1:14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49">
        <v>26839</v>
      </c>
      <c r="G217" s="51" t="s">
        <v>263</v>
      </c>
      <c r="H217" s="76">
        <f>VLOOKUP(F217,'Metales Pesados'!F217:U695,16,FALSE)</f>
        <v>0</v>
      </c>
      <c r="I217" s="36">
        <f>VLOOKUP(F217,'Metales Pesados'!F217:AH695,29,FALSE)</f>
        <v>0</v>
      </c>
      <c r="J217" s="71">
        <f>VLOOKUP(F217,'Metales Pesados'!F217:AU695,42,FALSE)</f>
        <v>0</v>
      </c>
      <c r="K217" s="36">
        <f>VLOOKUP(F217,'Metales Pesados'!F217:BH695,55,FALSE)</f>
        <v>0</v>
      </c>
      <c r="L217" s="36">
        <f>VLOOKUP(F217,'Metales Pesados'!F217:BU695,68,FALSE)</f>
        <v>0</v>
      </c>
      <c r="M217" s="36">
        <f>VLOOKUP(F217,'Metales Pesados'!F217:CH695,81,FALSE)</f>
        <v>0</v>
      </c>
      <c r="N217" s="71">
        <f>VLOOKUP(F217,'Metales Pesados'!F217:CU695,94,FALSE)</f>
        <v>0</v>
      </c>
    </row>
    <row r="218" spans="1:14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49">
        <v>26060</v>
      </c>
      <c r="G218" s="51" t="s">
        <v>265</v>
      </c>
      <c r="H218" s="76">
        <f>VLOOKUP(F218,'Metales Pesados'!F218:U696,16,FALSE)</f>
        <v>0</v>
      </c>
      <c r="I218" s="36">
        <f>VLOOKUP(F218,'Metales Pesados'!F218:AH696,29,FALSE)</f>
        <v>0</v>
      </c>
      <c r="J218" s="71">
        <f>VLOOKUP(F218,'Metales Pesados'!F218:AU696,42,FALSE)</f>
        <v>0</v>
      </c>
      <c r="K218" s="36">
        <f>VLOOKUP(F218,'Metales Pesados'!F218:BH696,55,FALSE)</f>
        <v>0</v>
      </c>
      <c r="L218" s="36">
        <f>VLOOKUP(F218,'Metales Pesados'!F218:BU696,68,FALSE)</f>
        <v>0</v>
      </c>
      <c r="M218" s="36">
        <f>VLOOKUP(F218,'Metales Pesados'!F218:CH696,81,FALSE)</f>
        <v>0</v>
      </c>
      <c r="N218" s="71">
        <f>VLOOKUP(F218,'Metales Pesados'!F218:CU696,94,FALSE)</f>
        <v>0</v>
      </c>
    </row>
    <row r="219" spans="1:14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52">
        <v>163</v>
      </c>
      <c r="G219" s="51" t="s">
        <v>266</v>
      </c>
      <c r="H219" s="76">
        <f>VLOOKUP(F219,'Metales Pesados'!F219:U697,16,FALSE)</f>
        <v>0</v>
      </c>
      <c r="I219" s="36">
        <f>VLOOKUP(F219,'Metales Pesados'!F219:AH697,29,FALSE)</f>
        <v>0</v>
      </c>
      <c r="J219" s="71">
        <f>VLOOKUP(F219,'Metales Pesados'!F219:AU697,42,FALSE)</f>
        <v>0</v>
      </c>
      <c r="K219" s="36">
        <f>VLOOKUP(F219,'Metales Pesados'!F219:BH697,55,FALSE)</f>
        <v>0</v>
      </c>
      <c r="L219" s="36">
        <f>VLOOKUP(F219,'Metales Pesados'!F219:BU697,68,FALSE)</f>
        <v>0</v>
      </c>
      <c r="M219" s="36">
        <f>VLOOKUP(F219,'Metales Pesados'!F219:CH697,81,FALSE)</f>
        <v>0</v>
      </c>
      <c r="N219" s="71">
        <f>VLOOKUP(F219,'Metales Pesados'!F219:CU697,94,FALSE)</f>
        <v>0</v>
      </c>
    </row>
    <row r="220" spans="1:14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52">
        <v>164</v>
      </c>
      <c r="G220" s="51" t="s">
        <v>267</v>
      </c>
      <c r="H220" s="76">
        <f>VLOOKUP(F220,'Metales Pesados'!F220:U698,16,FALSE)</f>
        <v>0</v>
      </c>
      <c r="I220" s="36">
        <f>VLOOKUP(F220,'Metales Pesados'!F220:AH698,29,FALSE)</f>
        <v>0</v>
      </c>
      <c r="J220" s="71">
        <f>VLOOKUP(F220,'Metales Pesados'!F220:AU698,42,FALSE)</f>
        <v>0</v>
      </c>
      <c r="K220" s="36">
        <f>VLOOKUP(F220,'Metales Pesados'!F220:BH698,55,FALSE)</f>
        <v>0</v>
      </c>
      <c r="L220" s="36">
        <f>VLOOKUP(F220,'Metales Pesados'!F220:BU698,68,FALSE)</f>
        <v>0</v>
      </c>
      <c r="M220" s="36">
        <f>VLOOKUP(F220,'Metales Pesados'!F220:CH698,81,FALSE)</f>
        <v>0</v>
      </c>
      <c r="N220" s="71">
        <f>VLOOKUP(F220,'Metales Pesados'!F220:CU698,94,FALSE)</f>
        <v>0</v>
      </c>
    </row>
    <row r="221" spans="1:14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52">
        <v>165</v>
      </c>
      <c r="G221" s="51" t="s">
        <v>268</v>
      </c>
      <c r="H221" s="76">
        <f>VLOOKUP(F221,'Metales Pesados'!F221:U699,16,FALSE)</f>
        <v>0</v>
      </c>
      <c r="I221" s="36">
        <f>VLOOKUP(F221,'Metales Pesados'!F221:AH699,29,FALSE)</f>
        <v>0</v>
      </c>
      <c r="J221" s="71">
        <f>VLOOKUP(F221,'Metales Pesados'!F221:AU699,42,FALSE)</f>
        <v>0</v>
      </c>
      <c r="K221" s="36">
        <f>VLOOKUP(F221,'Metales Pesados'!F221:BH699,55,FALSE)</f>
        <v>0</v>
      </c>
      <c r="L221" s="36">
        <f>VLOOKUP(F221,'Metales Pesados'!F221:BU699,68,FALSE)</f>
        <v>0</v>
      </c>
      <c r="M221" s="36">
        <f>VLOOKUP(F221,'Metales Pesados'!F221:CH699,81,FALSE)</f>
        <v>0</v>
      </c>
      <c r="N221" s="71">
        <f>VLOOKUP(F221,'Metales Pesados'!F221:CU699,94,FALSE)</f>
        <v>0</v>
      </c>
    </row>
    <row r="222" spans="1:14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52">
        <v>166</v>
      </c>
      <c r="G222" s="51" t="s">
        <v>269</v>
      </c>
      <c r="H222" s="76">
        <f>VLOOKUP(F222,'Metales Pesados'!F222:U700,16,FALSE)</f>
        <v>0</v>
      </c>
      <c r="I222" s="36">
        <f>VLOOKUP(F222,'Metales Pesados'!F222:AH700,29,FALSE)</f>
        <v>0</v>
      </c>
      <c r="J222" s="71">
        <f>VLOOKUP(F222,'Metales Pesados'!F222:AU700,42,FALSE)</f>
        <v>0</v>
      </c>
      <c r="K222" s="36">
        <f>VLOOKUP(F222,'Metales Pesados'!F222:BH700,55,FALSE)</f>
        <v>0</v>
      </c>
      <c r="L222" s="36">
        <f>VLOOKUP(F222,'Metales Pesados'!F222:BU700,68,FALSE)</f>
        <v>0</v>
      </c>
      <c r="M222" s="36">
        <f>VLOOKUP(F222,'Metales Pesados'!F222:CH700,81,FALSE)</f>
        <v>0</v>
      </c>
      <c r="N222" s="71">
        <f>VLOOKUP(F222,'Metales Pesados'!F222:CU700,94,FALSE)</f>
        <v>0</v>
      </c>
    </row>
    <row r="223" spans="1:14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52">
        <v>167</v>
      </c>
      <c r="G223" s="51" t="s">
        <v>270</v>
      </c>
      <c r="H223" s="76">
        <f>VLOOKUP(F223,'Metales Pesados'!F223:U701,16,FALSE)</f>
        <v>0</v>
      </c>
      <c r="I223" s="36">
        <f>VLOOKUP(F223,'Metales Pesados'!F223:AH701,29,FALSE)</f>
        <v>0</v>
      </c>
      <c r="J223" s="71">
        <f>VLOOKUP(F223,'Metales Pesados'!F223:AU701,42,FALSE)</f>
        <v>0</v>
      </c>
      <c r="K223" s="36">
        <f>VLOOKUP(F223,'Metales Pesados'!F223:BH701,55,FALSE)</f>
        <v>0</v>
      </c>
      <c r="L223" s="36">
        <f>VLOOKUP(F223,'Metales Pesados'!F223:BU701,68,FALSE)</f>
        <v>0</v>
      </c>
      <c r="M223" s="36">
        <f>VLOOKUP(F223,'Metales Pesados'!F223:CH701,81,FALSE)</f>
        <v>0</v>
      </c>
      <c r="N223" s="71">
        <f>VLOOKUP(F223,'Metales Pesados'!F223:CU701,94,FALSE)</f>
        <v>0</v>
      </c>
    </row>
    <row r="224" spans="1:14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52">
        <v>294</v>
      </c>
      <c r="G224" s="51" t="s">
        <v>271</v>
      </c>
      <c r="H224" s="76">
        <f>VLOOKUP(F224,'Metales Pesados'!F224:U702,16,FALSE)</f>
        <v>0</v>
      </c>
      <c r="I224" s="36">
        <f>VLOOKUP(F224,'Metales Pesados'!F224:AH702,29,FALSE)</f>
        <v>0</v>
      </c>
      <c r="J224" s="71">
        <f>VLOOKUP(F224,'Metales Pesados'!F224:AU702,42,FALSE)</f>
        <v>0</v>
      </c>
      <c r="K224" s="36">
        <f>VLOOKUP(F224,'Metales Pesados'!F224:BH702,55,FALSE)</f>
        <v>0</v>
      </c>
      <c r="L224" s="36">
        <f>VLOOKUP(F224,'Metales Pesados'!F224:BU702,68,FALSE)</f>
        <v>0</v>
      </c>
      <c r="M224" s="36">
        <f>VLOOKUP(F224,'Metales Pesados'!F224:CH702,81,FALSE)</f>
        <v>0</v>
      </c>
      <c r="N224" s="71">
        <f>VLOOKUP(F224,'Metales Pesados'!F224:CU702,94,FALSE)</f>
        <v>0</v>
      </c>
    </row>
    <row r="225" spans="1:14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52">
        <v>31810</v>
      </c>
      <c r="G225" s="51" t="s">
        <v>272</v>
      </c>
      <c r="H225" s="76">
        <f>VLOOKUP(F225,'Metales Pesados'!F225:U703,16,FALSE)</f>
        <v>0</v>
      </c>
      <c r="I225" s="36">
        <f>VLOOKUP(F225,'Metales Pesados'!F225:AH703,29,FALSE)</f>
        <v>0</v>
      </c>
      <c r="J225" s="71">
        <f>VLOOKUP(F225,'Metales Pesados'!F225:AU703,42,FALSE)</f>
        <v>0</v>
      </c>
      <c r="K225" s="36">
        <f>VLOOKUP(F225,'Metales Pesados'!F225:BH703,55,FALSE)</f>
        <v>0</v>
      </c>
      <c r="L225" s="36">
        <f>VLOOKUP(F225,'Metales Pesados'!F225:BU703,68,FALSE)</f>
        <v>0</v>
      </c>
      <c r="M225" s="36">
        <f>VLOOKUP(F225,'Metales Pesados'!F225:CH703,81,FALSE)</f>
        <v>0</v>
      </c>
      <c r="N225" s="71">
        <f>VLOOKUP(F225,'Metales Pesados'!F225:CU703,94,FALSE)</f>
        <v>0</v>
      </c>
    </row>
    <row r="226" spans="1:14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52">
        <v>295</v>
      </c>
      <c r="G226" s="51" t="s">
        <v>273</v>
      </c>
      <c r="H226" s="76">
        <f>VLOOKUP(F226,'Metales Pesados'!F226:U704,16,FALSE)</f>
        <v>0</v>
      </c>
      <c r="I226" s="36">
        <f>VLOOKUP(F226,'Metales Pesados'!F226:AH704,29,FALSE)</f>
        <v>0</v>
      </c>
      <c r="J226" s="71">
        <f>VLOOKUP(F226,'Metales Pesados'!F226:AU704,42,FALSE)</f>
        <v>0</v>
      </c>
      <c r="K226" s="36">
        <f>VLOOKUP(F226,'Metales Pesados'!F226:BH704,55,FALSE)</f>
        <v>0</v>
      </c>
      <c r="L226" s="36">
        <f>VLOOKUP(F226,'Metales Pesados'!F226:BU704,68,FALSE)</f>
        <v>0</v>
      </c>
      <c r="M226" s="36">
        <f>VLOOKUP(F226,'Metales Pesados'!F226:CH704,81,FALSE)</f>
        <v>0</v>
      </c>
      <c r="N226" s="71">
        <f>VLOOKUP(F226,'Metales Pesados'!F226:CU704,94,FALSE)</f>
        <v>0</v>
      </c>
    </row>
    <row r="227" spans="1:14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52">
        <v>31703</v>
      </c>
      <c r="G227" s="51" t="s">
        <v>274</v>
      </c>
      <c r="H227" s="76">
        <f>VLOOKUP(F227,'Metales Pesados'!F227:U705,16,FALSE)</f>
        <v>0</v>
      </c>
      <c r="I227" s="36">
        <f>VLOOKUP(F227,'Metales Pesados'!F227:AH705,29,FALSE)</f>
        <v>0</v>
      </c>
      <c r="J227" s="71">
        <f>VLOOKUP(F227,'Metales Pesados'!F227:AU705,42,FALSE)</f>
        <v>0</v>
      </c>
      <c r="K227" s="36">
        <f>VLOOKUP(F227,'Metales Pesados'!F227:BH705,55,FALSE)</f>
        <v>0</v>
      </c>
      <c r="L227" s="36">
        <f>VLOOKUP(F227,'Metales Pesados'!F227:BU705,68,FALSE)</f>
        <v>0</v>
      </c>
      <c r="M227" s="36">
        <f>VLOOKUP(F227,'Metales Pesados'!F227:CH705,81,FALSE)</f>
        <v>0</v>
      </c>
      <c r="N227" s="71">
        <f>VLOOKUP(F227,'Metales Pesados'!F227:CU705,94,FALSE)</f>
        <v>0</v>
      </c>
    </row>
    <row r="228" spans="1:14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52">
        <v>6763</v>
      </c>
      <c r="G228" s="51" t="s">
        <v>275</v>
      </c>
      <c r="H228" s="76">
        <f>VLOOKUP(F228,'Metales Pesados'!F228:U706,16,FALSE)</f>
        <v>0</v>
      </c>
      <c r="I228" s="36">
        <f>VLOOKUP(F228,'Metales Pesados'!F228:AH706,29,FALSE)</f>
        <v>0</v>
      </c>
      <c r="J228" s="71">
        <f>VLOOKUP(F228,'Metales Pesados'!F228:AU706,42,FALSE)</f>
        <v>0</v>
      </c>
      <c r="K228" s="36">
        <f>VLOOKUP(F228,'Metales Pesados'!F228:BH706,55,FALSE)</f>
        <v>0</v>
      </c>
      <c r="L228" s="36">
        <f>VLOOKUP(F228,'Metales Pesados'!F228:BU706,68,FALSE)</f>
        <v>0</v>
      </c>
      <c r="M228" s="36">
        <f>VLOOKUP(F228,'Metales Pesados'!F228:CH706,81,FALSE)</f>
        <v>0</v>
      </c>
      <c r="N228" s="71">
        <f>VLOOKUP(F228,'Metales Pesados'!F228:CU706,94,FALSE)</f>
        <v>0</v>
      </c>
    </row>
    <row r="229" spans="1:14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52">
        <v>168</v>
      </c>
      <c r="G229" s="51" t="s">
        <v>276</v>
      </c>
      <c r="H229" s="76">
        <f>VLOOKUP(F229,'Metales Pesados'!F229:U707,16,FALSE)</f>
        <v>0</v>
      </c>
      <c r="I229" s="36">
        <f>VLOOKUP(F229,'Metales Pesados'!F229:AH707,29,FALSE)</f>
        <v>0</v>
      </c>
      <c r="J229" s="71">
        <f>VLOOKUP(F229,'Metales Pesados'!F229:AU707,42,FALSE)</f>
        <v>0</v>
      </c>
      <c r="K229" s="36">
        <f>VLOOKUP(F229,'Metales Pesados'!F229:BH707,55,FALSE)</f>
        <v>0</v>
      </c>
      <c r="L229" s="36">
        <f>VLOOKUP(F229,'Metales Pesados'!F229:BU707,68,FALSE)</f>
        <v>0</v>
      </c>
      <c r="M229" s="36">
        <f>VLOOKUP(F229,'Metales Pesados'!F229:CH707,81,FALSE)</f>
        <v>0</v>
      </c>
      <c r="N229" s="71">
        <f>VLOOKUP(F229,'Metales Pesados'!F229:CU707,94,FALSE)</f>
        <v>0</v>
      </c>
    </row>
    <row r="230" spans="1:14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52">
        <v>169</v>
      </c>
      <c r="G230" s="51" t="s">
        <v>277</v>
      </c>
      <c r="H230" s="76">
        <f>VLOOKUP(F230,'Metales Pesados'!F230:U708,16,FALSE)</f>
        <v>0</v>
      </c>
      <c r="I230" s="36">
        <f>VLOOKUP(F230,'Metales Pesados'!F230:AH708,29,FALSE)</f>
        <v>0</v>
      </c>
      <c r="J230" s="71">
        <f>VLOOKUP(F230,'Metales Pesados'!F230:AU708,42,FALSE)</f>
        <v>0</v>
      </c>
      <c r="K230" s="36">
        <f>VLOOKUP(F230,'Metales Pesados'!F230:BH708,55,FALSE)</f>
        <v>0</v>
      </c>
      <c r="L230" s="36">
        <f>VLOOKUP(F230,'Metales Pesados'!F230:BU708,68,FALSE)</f>
        <v>0</v>
      </c>
      <c r="M230" s="36">
        <f>VLOOKUP(F230,'Metales Pesados'!F230:CH708,81,FALSE)</f>
        <v>0</v>
      </c>
      <c r="N230" s="71">
        <f>VLOOKUP(F230,'Metales Pesados'!F230:CU708,94,FALSE)</f>
        <v>0</v>
      </c>
    </row>
    <row r="231" spans="1:14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52">
        <v>26489</v>
      </c>
      <c r="G231" s="51" t="s">
        <v>278</v>
      </c>
      <c r="H231" s="76">
        <f>VLOOKUP(F231,'Metales Pesados'!F231:U709,16,FALSE)</f>
        <v>0</v>
      </c>
      <c r="I231" s="36">
        <f>VLOOKUP(F231,'Metales Pesados'!F231:AH709,29,FALSE)</f>
        <v>0</v>
      </c>
      <c r="J231" s="71">
        <f>VLOOKUP(F231,'Metales Pesados'!F231:AU709,42,FALSE)</f>
        <v>0</v>
      </c>
      <c r="K231" s="36">
        <f>VLOOKUP(F231,'Metales Pesados'!F231:BH709,55,FALSE)</f>
        <v>0</v>
      </c>
      <c r="L231" s="36">
        <f>VLOOKUP(F231,'Metales Pesados'!F231:BU709,68,FALSE)</f>
        <v>0</v>
      </c>
      <c r="M231" s="36">
        <f>VLOOKUP(F231,'Metales Pesados'!F231:CH709,81,FALSE)</f>
        <v>0</v>
      </c>
      <c r="N231" s="71">
        <f>VLOOKUP(F231,'Metales Pesados'!F231:CU709,94,FALSE)</f>
        <v>0</v>
      </c>
    </row>
    <row r="232" spans="1:14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52">
        <v>26490</v>
      </c>
      <c r="G232" s="51" t="s">
        <v>279</v>
      </c>
      <c r="H232" s="76">
        <f>VLOOKUP(F232,'Metales Pesados'!F232:U710,16,FALSE)</f>
        <v>0</v>
      </c>
      <c r="I232" s="36">
        <f>VLOOKUP(F232,'Metales Pesados'!F232:AH710,29,FALSE)</f>
        <v>0</v>
      </c>
      <c r="J232" s="71">
        <f>VLOOKUP(F232,'Metales Pesados'!F232:AU710,42,FALSE)</f>
        <v>0</v>
      </c>
      <c r="K232" s="36">
        <f>VLOOKUP(F232,'Metales Pesados'!F232:BH710,55,FALSE)</f>
        <v>0</v>
      </c>
      <c r="L232" s="36">
        <f>VLOOKUP(F232,'Metales Pesados'!F232:BU710,68,FALSE)</f>
        <v>0</v>
      </c>
      <c r="M232" s="36">
        <f>VLOOKUP(F232,'Metales Pesados'!F232:CH710,81,FALSE)</f>
        <v>0</v>
      </c>
      <c r="N232" s="71">
        <f>VLOOKUP(F232,'Metales Pesados'!F232:CU710,94,FALSE)</f>
        <v>0</v>
      </c>
    </row>
    <row r="233" spans="1:14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52">
        <v>31356</v>
      </c>
      <c r="G233" s="51" t="s">
        <v>280</v>
      </c>
      <c r="H233" s="76">
        <f>VLOOKUP(F233,'Metales Pesados'!F233:U711,16,FALSE)</f>
        <v>0</v>
      </c>
      <c r="I233" s="36">
        <f>VLOOKUP(F233,'Metales Pesados'!F233:AH711,29,FALSE)</f>
        <v>0</v>
      </c>
      <c r="J233" s="71">
        <f>VLOOKUP(F233,'Metales Pesados'!F233:AU711,42,FALSE)</f>
        <v>0</v>
      </c>
      <c r="K233" s="36">
        <f>VLOOKUP(F233,'Metales Pesados'!F233:BH711,55,FALSE)</f>
        <v>0</v>
      </c>
      <c r="L233" s="36">
        <f>VLOOKUP(F233,'Metales Pesados'!F233:BU711,68,FALSE)</f>
        <v>0</v>
      </c>
      <c r="M233" s="36">
        <f>VLOOKUP(F233,'Metales Pesados'!F233:CH711,81,FALSE)</f>
        <v>0</v>
      </c>
      <c r="N233" s="71">
        <f>VLOOKUP(F233,'Metales Pesados'!F233:CU711,94,FALSE)</f>
        <v>0</v>
      </c>
    </row>
    <row r="234" spans="1:14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52">
        <v>26986</v>
      </c>
      <c r="G234" s="51" t="s">
        <v>281</v>
      </c>
      <c r="H234" s="76">
        <f>VLOOKUP(F234,'Metales Pesados'!F234:U712,16,FALSE)</f>
        <v>0</v>
      </c>
      <c r="I234" s="36">
        <f>VLOOKUP(F234,'Metales Pesados'!F234:AH712,29,FALSE)</f>
        <v>0</v>
      </c>
      <c r="J234" s="71">
        <f>VLOOKUP(F234,'Metales Pesados'!F234:AU712,42,FALSE)</f>
        <v>0</v>
      </c>
      <c r="K234" s="36">
        <f>VLOOKUP(F234,'Metales Pesados'!F234:BH712,55,FALSE)</f>
        <v>0</v>
      </c>
      <c r="L234" s="36">
        <f>VLOOKUP(F234,'Metales Pesados'!F234:BU712,68,FALSE)</f>
        <v>0</v>
      </c>
      <c r="M234" s="36">
        <f>VLOOKUP(F234,'Metales Pesados'!F234:CH712,81,FALSE)</f>
        <v>0</v>
      </c>
      <c r="N234" s="71">
        <f>VLOOKUP(F234,'Metales Pesados'!F234:CU712,94,FALSE)</f>
        <v>0</v>
      </c>
    </row>
    <row r="235" spans="1:14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52">
        <v>26487</v>
      </c>
      <c r="G235" s="51" t="s">
        <v>282</v>
      </c>
      <c r="H235" s="76">
        <f>VLOOKUP(F235,'Metales Pesados'!F235:U713,16,FALSE)</f>
        <v>0</v>
      </c>
      <c r="I235" s="36">
        <f>VLOOKUP(F235,'Metales Pesados'!F235:AH713,29,FALSE)</f>
        <v>0</v>
      </c>
      <c r="J235" s="71">
        <f>VLOOKUP(F235,'Metales Pesados'!F235:AU713,42,FALSE)</f>
        <v>0</v>
      </c>
      <c r="K235" s="36">
        <f>VLOOKUP(F235,'Metales Pesados'!F235:BH713,55,FALSE)</f>
        <v>0</v>
      </c>
      <c r="L235" s="36">
        <f>VLOOKUP(F235,'Metales Pesados'!F235:BU713,68,FALSE)</f>
        <v>0</v>
      </c>
      <c r="M235" s="36">
        <f>VLOOKUP(F235,'Metales Pesados'!F235:CH713,81,FALSE)</f>
        <v>0</v>
      </c>
      <c r="N235" s="71">
        <f>VLOOKUP(F235,'Metales Pesados'!F235:CU713,94,FALSE)</f>
        <v>0</v>
      </c>
    </row>
    <row r="236" spans="1:14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52">
        <v>31146</v>
      </c>
      <c r="G236" s="51" t="s">
        <v>283</v>
      </c>
      <c r="H236" s="76">
        <f>VLOOKUP(F236,'Metales Pesados'!F236:U714,16,FALSE)</f>
        <v>0</v>
      </c>
      <c r="I236" s="36">
        <f>VLOOKUP(F236,'Metales Pesados'!F236:AH714,29,FALSE)</f>
        <v>0</v>
      </c>
      <c r="J236" s="71">
        <f>VLOOKUP(F236,'Metales Pesados'!F236:AU714,42,FALSE)</f>
        <v>0</v>
      </c>
      <c r="K236" s="36">
        <f>VLOOKUP(F236,'Metales Pesados'!F236:BH714,55,FALSE)</f>
        <v>0</v>
      </c>
      <c r="L236" s="36">
        <f>VLOOKUP(F236,'Metales Pesados'!F236:BU714,68,FALSE)</f>
        <v>0</v>
      </c>
      <c r="M236" s="36">
        <f>VLOOKUP(F236,'Metales Pesados'!F236:CH714,81,FALSE)</f>
        <v>0</v>
      </c>
      <c r="N236" s="71">
        <f>VLOOKUP(F236,'Metales Pesados'!F236:CU714,94,FALSE)</f>
        <v>0</v>
      </c>
    </row>
    <row r="237" spans="1:14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52">
        <v>26496</v>
      </c>
      <c r="G237" s="51" t="s">
        <v>284</v>
      </c>
      <c r="H237" s="76">
        <f>VLOOKUP(F237,'Metales Pesados'!F237:U715,16,FALSE)</f>
        <v>0</v>
      </c>
      <c r="I237" s="36">
        <f>VLOOKUP(F237,'Metales Pesados'!F237:AH715,29,FALSE)</f>
        <v>0</v>
      </c>
      <c r="J237" s="71">
        <f>VLOOKUP(F237,'Metales Pesados'!F237:AU715,42,FALSE)</f>
        <v>0</v>
      </c>
      <c r="K237" s="36">
        <f>VLOOKUP(F237,'Metales Pesados'!F237:BH715,55,FALSE)</f>
        <v>0</v>
      </c>
      <c r="L237" s="36">
        <f>VLOOKUP(F237,'Metales Pesados'!F237:BU715,68,FALSE)</f>
        <v>0</v>
      </c>
      <c r="M237" s="36">
        <f>VLOOKUP(F237,'Metales Pesados'!F237:CH715,81,FALSE)</f>
        <v>0</v>
      </c>
      <c r="N237" s="71">
        <f>VLOOKUP(F237,'Metales Pesados'!F237:CU715,94,FALSE)</f>
        <v>0</v>
      </c>
    </row>
    <row r="238" spans="1:14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52">
        <v>176</v>
      </c>
      <c r="G238" s="51" t="s">
        <v>286</v>
      </c>
      <c r="H238" s="76">
        <f>VLOOKUP(F238,'Metales Pesados'!F238:U716,16,FALSE)</f>
        <v>0</v>
      </c>
      <c r="I238" s="36">
        <f>VLOOKUP(F238,'Metales Pesados'!F238:AH716,29,FALSE)</f>
        <v>0</v>
      </c>
      <c r="J238" s="71">
        <f>VLOOKUP(F238,'Metales Pesados'!F238:AU716,42,FALSE)</f>
        <v>0</v>
      </c>
      <c r="K238" s="36">
        <f>VLOOKUP(F238,'Metales Pesados'!F238:BH716,55,FALSE)</f>
        <v>0</v>
      </c>
      <c r="L238" s="36">
        <f>VLOOKUP(F238,'Metales Pesados'!F238:BU716,68,FALSE)</f>
        <v>0</v>
      </c>
      <c r="M238" s="36">
        <f>VLOOKUP(F238,'Metales Pesados'!F238:CH716,81,FALSE)</f>
        <v>0</v>
      </c>
      <c r="N238" s="71">
        <f>VLOOKUP(F238,'Metales Pesados'!F238:CU716,94,FALSE)</f>
        <v>0</v>
      </c>
    </row>
    <row r="239" spans="1:14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52">
        <v>31156</v>
      </c>
      <c r="G239" s="51" t="s">
        <v>287</v>
      </c>
      <c r="H239" s="76">
        <f>VLOOKUP(F239,'Metales Pesados'!F239:U717,16,FALSE)</f>
        <v>0</v>
      </c>
      <c r="I239" s="36">
        <f>VLOOKUP(F239,'Metales Pesados'!F239:AH717,29,FALSE)</f>
        <v>0</v>
      </c>
      <c r="J239" s="71">
        <f>VLOOKUP(F239,'Metales Pesados'!F239:AU717,42,FALSE)</f>
        <v>0</v>
      </c>
      <c r="K239" s="36">
        <f>VLOOKUP(F239,'Metales Pesados'!F239:BH717,55,FALSE)</f>
        <v>0</v>
      </c>
      <c r="L239" s="36">
        <f>VLOOKUP(F239,'Metales Pesados'!F239:BU717,68,FALSE)</f>
        <v>0</v>
      </c>
      <c r="M239" s="36">
        <f>VLOOKUP(F239,'Metales Pesados'!F239:CH717,81,FALSE)</f>
        <v>0</v>
      </c>
      <c r="N239" s="71">
        <f>VLOOKUP(F239,'Metales Pesados'!F239:CU717,94,FALSE)</f>
        <v>0</v>
      </c>
    </row>
    <row r="240" spans="1:14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52">
        <v>185</v>
      </c>
      <c r="G240" s="51" t="s">
        <v>288</v>
      </c>
      <c r="H240" s="76">
        <f>VLOOKUP(F240,'Metales Pesados'!F240:U718,16,FALSE)</f>
        <v>0</v>
      </c>
      <c r="I240" s="36">
        <f>VLOOKUP(F240,'Metales Pesados'!F240:AH718,29,FALSE)</f>
        <v>0</v>
      </c>
      <c r="J240" s="71">
        <f>VLOOKUP(F240,'Metales Pesados'!F240:AU718,42,FALSE)</f>
        <v>0</v>
      </c>
      <c r="K240" s="36">
        <f>VLOOKUP(F240,'Metales Pesados'!F240:BH718,55,FALSE)</f>
        <v>0</v>
      </c>
      <c r="L240" s="36">
        <f>VLOOKUP(F240,'Metales Pesados'!F240:BU718,68,FALSE)</f>
        <v>0</v>
      </c>
      <c r="M240" s="36">
        <f>VLOOKUP(F240,'Metales Pesados'!F240:CH718,81,FALSE)</f>
        <v>0</v>
      </c>
      <c r="N240" s="71">
        <f>VLOOKUP(F240,'Metales Pesados'!F240:CU718,94,FALSE)</f>
        <v>0</v>
      </c>
    </row>
    <row r="241" spans="1:14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52">
        <v>26297</v>
      </c>
      <c r="G241" s="51" t="s">
        <v>289</v>
      </c>
      <c r="H241" s="76">
        <f>VLOOKUP(F241,'Metales Pesados'!F241:U719,16,FALSE)</f>
        <v>0</v>
      </c>
      <c r="I241" s="36">
        <f>VLOOKUP(F241,'Metales Pesados'!F241:AH719,29,FALSE)</f>
        <v>0</v>
      </c>
      <c r="J241" s="71">
        <f>VLOOKUP(F241,'Metales Pesados'!F241:AU719,42,FALSE)</f>
        <v>0</v>
      </c>
      <c r="K241" s="36">
        <f>VLOOKUP(F241,'Metales Pesados'!F241:BH719,55,FALSE)</f>
        <v>0</v>
      </c>
      <c r="L241" s="36">
        <f>VLOOKUP(F241,'Metales Pesados'!F241:BU719,68,FALSE)</f>
        <v>0</v>
      </c>
      <c r="M241" s="36">
        <f>VLOOKUP(F241,'Metales Pesados'!F241:CH719,81,FALSE)</f>
        <v>0</v>
      </c>
      <c r="N241" s="71">
        <f>VLOOKUP(F241,'Metales Pesados'!F241:CU719,94,FALSE)</f>
        <v>0</v>
      </c>
    </row>
    <row r="242" spans="1:14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52">
        <v>298</v>
      </c>
      <c r="G242" s="51" t="s">
        <v>290</v>
      </c>
      <c r="H242" s="76">
        <f>VLOOKUP(F242,'Metales Pesados'!F242:U720,16,FALSE)</f>
        <v>0</v>
      </c>
      <c r="I242" s="36">
        <f>VLOOKUP(F242,'Metales Pesados'!F242:AH720,29,FALSE)</f>
        <v>0</v>
      </c>
      <c r="J242" s="71">
        <f>VLOOKUP(F242,'Metales Pesados'!F242:AU720,42,FALSE)</f>
        <v>0</v>
      </c>
      <c r="K242" s="36">
        <f>VLOOKUP(F242,'Metales Pesados'!F242:BH720,55,FALSE)</f>
        <v>0</v>
      </c>
      <c r="L242" s="36">
        <f>VLOOKUP(F242,'Metales Pesados'!F242:BU720,68,FALSE)</f>
        <v>0</v>
      </c>
      <c r="M242" s="36">
        <f>VLOOKUP(F242,'Metales Pesados'!F242:CH720,81,FALSE)</f>
        <v>0</v>
      </c>
      <c r="N242" s="71">
        <f>VLOOKUP(F242,'Metales Pesados'!F242:CU720,94,FALSE)</f>
        <v>0</v>
      </c>
    </row>
    <row r="243" spans="1:14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52">
        <v>14253</v>
      </c>
      <c r="G243" s="51" t="s">
        <v>291</v>
      </c>
      <c r="H243" s="76">
        <f>VLOOKUP(F243,'Metales Pesados'!F243:U721,16,FALSE)</f>
        <v>0</v>
      </c>
      <c r="I243" s="36">
        <f>VLOOKUP(F243,'Metales Pesados'!F243:AH721,29,FALSE)</f>
        <v>0</v>
      </c>
      <c r="J243" s="71">
        <f>VLOOKUP(F243,'Metales Pesados'!F243:AU721,42,FALSE)</f>
        <v>0</v>
      </c>
      <c r="K243" s="36">
        <f>VLOOKUP(F243,'Metales Pesados'!F243:BH721,55,FALSE)</f>
        <v>0</v>
      </c>
      <c r="L243" s="36">
        <f>VLOOKUP(F243,'Metales Pesados'!F243:BU721,68,FALSE)</f>
        <v>0</v>
      </c>
      <c r="M243" s="36">
        <f>VLOOKUP(F243,'Metales Pesados'!F243:CH721,81,FALSE)</f>
        <v>0</v>
      </c>
      <c r="N243" s="71">
        <f>VLOOKUP(F243,'Metales Pesados'!F243:CU721,94,FALSE)</f>
        <v>0</v>
      </c>
    </row>
    <row r="244" spans="1:14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52">
        <v>31540</v>
      </c>
      <c r="G244" s="51" t="s">
        <v>292</v>
      </c>
      <c r="H244" s="76">
        <f>VLOOKUP(F244,'Metales Pesados'!F244:U722,16,FALSE)</f>
        <v>0</v>
      </c>
      <c r="I244" s="36">
        <f>VLOOKUP(F244,'Metales Pesados'!F244:AH722,29,FALSE)</f>
        <v>0</v>
      </c>
      <c r="J244" s="71">
        <f>VLOOKUP(F244,'Metales Pesados'!F244:AU722,42,FALSE)</f>
        <v>0</v>
      </c>
      <c r="K244" s="36">
        <f>VLOOKUP(F244,'Metales Pesados'!F244:BH722,55,FALSE)</f>
        <v>0</v>
      </c>
      <c r="L244" s="36">
        <f>VLOOKUP(F244,'Metales Pesados'!F244:BU722,68,FALSE)</f>
        <v>0</v>
      </c>
      <c r="M244" s="36">
        <f>VLOOKUP(F244,'Metales Pesados'!F244:CH722,81,FALSE)</f>
        <v>0</v>
      </c>
      <c r="N244" s="71">
        <f>VLOOKUP(F244,'Metales Pesados'!F244:CU722,94,FALSE)</f>
        <v>0</v>
      </c>
    </row>
    <row r="245" spans="1:14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52">
        <v>170</v>
      </c>
      <c r="G245" s="51" t="s">
        <v>293</v>
      </c>
      <c r="H245" s="76">
        <f>VLOOKUP(F245,'Metales Pesados'!F245:U723,16,FALSE)</f>
        <v>0</v>
      </c>
      <c r="I245" s="36">
        <f>VLOOKUP(F245,'Metales Pesados'!F245:AH723,29,FALSE)</f>
        <v>0</v>
      </c>
      <c r="J245" s="71">
        <f>VLOOKUP(F245,'Metales Pesados'!F245:AU723,42,FALSE)</f>
        <v>0</v>
      </c>
      <c r="K245" s="36">
        <f>VLOOKUP(F245,'Metales Pesados'!F245:BH723,55,FALSE)</f>
        <v>0</v>
      </c>
      <c r="L245" s="36">
        <f>VLOOKUP(F245,'Metales Pesados'!F245:BU723,68,FALSE)</f>
        <v>0</v>
      </c>
      <c r="M245" s="36">
        <f>VLOOKUP(F245,'Metales Pesados'!F245:CH723,81,FALSE)</f>
        <v>0</v>
      </c>
      <c r="N245" s="71">
        <f>VLOOKUP(F245,'Metales Pesados'!F245:CU723,94,FALSE)</f>
        <v>0</v>
      </c>
    </row>
    <row r="246" spans="1:14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52">
        <v>17455</v>
      </c>
      <c r="G246" s="51" t="s">
        <v>294</v>
      </c>
      <c r="H246" s="76">
        <f>VLOOKUP(F246,'Metales Pesados'!F246:U724,16,FALSE)</f>
        <v>0</v>
      </c>
      <c r="I246" s="36">
        <f>VLOOKUP(F246,'Metales Pesados'!F246:AH724,29,FALSE)</f>
        <v>0</v>
      </c>
      <c r="J246" s="71">
        <f>VLOOKUP(F246,'Metales Pesados'!F246:AU724,42,FALSE)</f>
        <v>0</v>
      </c>
      <c r="K246" s="36">
        <f>VLOOKUP(F246,'Metales Pesados'!F246:BH724,55,FALSE)</f>
        <v>0</v>
      </c>
      <c r="L246" s="36">
        <f>VLOOKUP(F246,'Metales Pesados'!F246:BU724,68,FALSE)</f>
        <v>0</v>
      </c>
      <c r="M246" s="36">
        <f>VLOOKUP(F246,'Metales Pesados'!F246:CH724,81,FALSE)</f>
        <v>0</v>
      </c>
      <c r="N246" s="71">
        <f>VLOOKUP(F246,'Metales Pesados'!F246:CU724,94,FALSE)</f>
        <v>0</v>
      </c>
    </row>
    <row r="247" spans="1:14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52">
        <v>31320</v>
      </c>
      <c r="G247" s="51" t="s">
        <v>295</v>
      </c>
      <c r="H247" s="76">
        <f>VLOOKUP(F247,'Metales Pesados'!F247:U725,16,FALSE)</f>
        <v>0</v>
      </c>
      <c r="I247" s="36">
        <f>VLOOKUP(F247,'Metales Pesados'!F247:AH725,29,FALSE)</f>
        <v>0</v>
      </c>
      <c r="J247" s="71">
        <f>VLOOKUP(F247,'Metales Pesados'!F247:AU725,42,FALSE)</f>
        <v>0</v>
      </c>
      <c r="K247" s="36">
        <f>VLOOKUP(F247,'Metales Pesados'!F247:BH725,55,FALSE)</f>
        <v>0</v>
      </c>
      <c r="L247" s="36">
        <f>VLOOKUP(F247,'Metales Pesados'!F247:BU725,68,FALSE)</f>
        <v>0</v>
      </c>
      <c r="M247" s="36">
        <f>VLOOKUP(F247,'Metales Pesados'!F247:CH725,81,FALSE)</f>
        <v>0</v>
      </c>
      <c r="N247" s="71">
        <f>VLOOKUP(F247,'Metales Pesados'!F247:CU725,94,FALSE)</f>
        <v>0</v>
      </c>
    </row>
    <row r="248" spans="1:14" s="4" customFormat="1" ht="13.05" customHeight="1" x14ac:dyDescent="0.2">
      <c r="A248" s="47" t="s">
        <v>22</v>
      </c>
      <c r="B248" s="47" t="s">
        <v>296</v>
      </c>
      <c r="C248" s="47" t="s">
        <v>22</v>
      </c>
      <c r="D248" s="47" t="s">
        <v>296</v>
      </c>
      <c r="E248" s="48" t="s">
        <v>297</v>
      </c>
      <c r="F248" s="52">
        <v>161</v>
      </c>
      <c r="G248" s="51" t="s">
        <v>298</v>
      </c>
      <c r="H248" s="76">
        <f>VLOOKUP(F248,'Metales Pesados'!F248:U726,16,FALSE)</f>
        <v>0</v>
      </c>
      <c r="I248" s="36">
        <f>VLOOKUP(F248,'Metales Pesados'!F248:AH726,29,FALSE)</f>
        <v>0</v>
      </c>
      <c r="J248" s="71">
        <f>VLOOKUP(F248,'Metales Pesados'!F248:AU726,42,FALSE)</f>
        <v>0</v>
      </c>
      <c r="K248" s="36">
        <f>VLOOKUP(F248,'Metales Pesados'!F248:BH726,55,FALSE)</f>
        <v>0</v>
      </c>
      <c r="L248" s="36">
        <f>VLOOKUP(F248,'Metales Pesados'!F248:BU726,68,FALSE)</f>
        <v>0</v>
      </c>
      <c r="M248" s="36">
        <f>VLOOKUP(F248,'Metales Pesados'!F248:CH726,81,FALSE)</f>
        <v>0</v>
      </c>
      <c r="N248" s="71">
        <f>VLOOKUP(F248,'Metales Pesados'!F248:CU726,94,FALSE)</f>
        <v>0</v>
      </c>
    </row>
    <row r="249" spans="1:14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33</v>
      </c>
      <c r="F249" s="52">
        <v>177</v>
      </c>
      <c r="G249" s="51" t="s">
        <v>299</v>
      </c>
      <c r="H249" s="76">
        <f>VLOOKUP(F249,'Metales Pesados'!F249:U727,16,FALSE)</f>
        <v>0</v>
      </c>
      <c r="I249" s="36">
        <f>VLOOKUP(F249,'Metales Pesados'!F249:AH727,29,FALSE)</f>
        <v>0</v>
      </c>
      <c r="J249" s="71">
        <f>VLOOKUP(F249,'Metales Pesados'!F249:AU727,42,FALSE)</f>
        <v>0</v>
      </c>
      <c r="K249" s="36">
        <f>VLOOKUP(F249,'Metales Pesados'!F249:BH727,55,FALSE)</f>
        <v>0</v>
      </c>
      <c r="L249" s="36">
        <f>VLOOKUP(F249,'Metales Pesados'!F249:BU727,68,FALSE)</f>
        <v>0</v>
      </c>
      <c r="M249" s="36">
        <f>VLOOKUP(F249,'Metales Pesados'!F249:CH727,81,FALSE)</f>
        <v>0</v>
      </c>
      <c r="N249" s="71">
        <f>VLOOKUP(F249,'Metales Pesados'!F249:CU727,94,FALSE)</f>
        <v>0</v>
      </c>
    </row>
    <row r="250" spans="1:14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52">
        <v>178</v>
      </c>
      <c r="G250" s="51" t="s">
        <v>300</v>
      </c>
      <c r="H250" s="76">
        <f>VLOOKUP(F250,'Metales Pesados'!F250:U728,16,FALSE)</f>
        <v>0</v>
      </c>
      <c r="I250" s="36">
        <f>VLOOKUP(F250,'Metales Pesados'!F250:AH728,29,FALSE)</f>
        <v>0</v>
      </c>
      <c r="J250" s="71">
        <f>VLOOKUP(F250,'Metales Pesados'!F250:AU728,42,FALSE)</f>
        <v>0</v>
      </c>
      <c r="K250" s="36">
        <f>VLOOKUP(F250,'Metales Pesados'!F250:BH728,55,FALSE)</f>
        <v>0</v>
      </c>
      <c r="L250" s="36">
        <f>VLOOKUP(F250,'Metales Pesados'!F250:BU728,68,FALSE)</f>
        <v>0</v>
      </c>
      <c r="M250" s="36">
        <f>VLOOKUP(F250,'Metales Pesados'!F250:CH728,81,FALSE)</f>
        <v>0</v>
      </c>
      <c r="N250" s="71">
        <f>VLOOKUP(F250,'Metales Pesados'!F250:CU728,94,FALSE)</f>
        <v>0</v>
      </c>
    </row>
    <row r="251" spans="1:14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52">
        <v>179</v>
      </c>
      <c r="G251" s="51" t="s">
        <v>301</v>
      </c>
      <c r="H251" s="76">
        <f>VLOOKUP(F251,'Metales Pesados'!F251:U729,16,FALSE)</f>
        <v>0</v>
      </c>
      <c r="I251" s="36">
        <f>VLOOKUP(F251,'Metales Pesados'!F251:AH729,29,FALSE)</f>
        <v>0</v>
      </c>
      <c r="J251" s="71">
        <f>VLOOKUP(F251,'Metales Pesados'!F251:AU729,42,FALSE)</f>
        <v>0</v>
      </c>
      <c r="K251" s="36">
        <f>VLOOKUP(F251,'Metales Pesados'!F251:BH729,55,FALSE)</f>
        <v>0</v>
      </c>
      <c r="L251" s="36">
        <f>VLOOKUP(F251,'Metales Pesados'!F251:BU729,68,FALSE)</f>
        <v>0</v>
      </c>
      <c r="M251" s="36">
        <f>VLOOKUP(F251,'Metales Pesados'!F251:CH729,81,FALSE)</f>
        <v>0</v>
      </c>
      <c r="N251" s="71">
        <f>VLOOKUP(F251,'Metales Pesados'!F251:CU729,94,FALSE)</f>
        <v>0</v>
      </c>
    </row>
    <row r="252" spans="1:14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52">
        <v>183</v>
      </c>
      <c r="G252" s="51" t="s">
        <v>302</v>
      </c>
      <c r="H252" s="76">
        <f>VLOOKUP(F252,'Metales Pesados'!F252:U730,16,FALSE)</f>
        <v>0</v>
      </c>
      <c r="I252" s="36">
        <f>VLOOKUP(F252,'Metales Pesados'!F252:AH730,29,FALSE)</f>
        <v>0</v>
      </c>
      <c r="J252" s="71">
        <f>VLOOKUP(F252,'Metales Pesados'!F252:AU730,42,FALSE)</f>
        <v>0</v>
      </c>
      <c r="K252" s="36">
        <f>VLOOKUP(F252,'Metales Pesados'!F252:BH730,55,FALSE)</f>
        <v>0</v>
      </c>
      <c r="L252" s="36">
        <f>VLOOKUP(F252,'Metales Pesados'!F252:BU730,68,FALSE)</f>
        <v>0</v>
      </c>
      <c r="M252" s="36">
        <f>VLOOKUP(F252,'Metales Pesados'!F252:CH730,81,FALSE)</f>
        <v>0</v>
      </c>
      <c r="N252" s="71">
        <f>VLOOKUP(F252,'Metales Pesados'!F252:CU730,94,FALSE)</f>
        <v>0</v>
      </c>
    </row>
    <row r="253" spans="1:14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52">
        <v>184</v>
      </c>
      <c r="G253" s="51" t="s">
        <v>303</v>
      </c>
      <c r="H253" s="76">
        <f>VLOOKUP(F253,'Metales Pesados'!F253:U731,16,FALSE)</f>
        <v>0</v>
      </c>
      <c r="I253" s="36">
        <f>VLOOKUP(F253,'Metales Pesados'!F253:AH731,29,FALSE)</f>
        <v>0</v>
      </c>
      <c r="J253" s="71">
        <f>VLOOKUP(F253,'Metales Pesados'!F253:AU731,42,FALSE)</f>
        <v>0</v>
      </c>
      <c r="K253" s="36">
        <f>VLOOKUP(F253,'Metales Pesados'!F253:BH731,55,FALSE)</f>
        <v>0</v>
      </c>
      <c r="L253" s="36">
        <f>VLOOKUP(F253,'Metales Pesados'!F253:BU731,68,FALSE)</f>
        <v>0</v>
      </c>
      <c r="M253" s="36">
        <f>VLOOKUP(F253,'Metales Pesados'!F253:CH731,81,FALSE)</f>
        <v>0</v>
      </c>
      <c r="N253" s="71">
        <f>VLOOKUP(F253,'Metales Pesados'!F253:CU731,94,FALSE)</f>
        <v>0</v>
      </c>
    </row>
    <row r="254" spans="1:14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52">
        <v>6764</v>
      </c>
      <c r="G254" s="51" t="s">
        <v>304</v>
      </c>
      <c r="H254" s="76">
        <f>VLOOKUP(F254,'Metales Pesados'!F254:U732,16,FALSE)</f>
        <v>0</v>
      </c>
      <c r="I254" s="36">
        <f>VLOOKUP(F254,'Metales Pesados'!F254:AH732,29,FALSE)</f>
        <v>0</v>
      </c>
      <c r="J254" s="71">
        <f>VLOOKUP(F254,'Metales Pesados'!F254:AU732,42,FALSE)</f>
        <v>0</v>
      </c>
      <c r="K254" s="36">
        <f>VLOOKUP(F254,'Metales Pesados'!F254:BH732,55,FALSE)</f>
        <v>0</v>
      </c>
      <c r="L254" s="36">
        <f>VLOOKUP(F254,'Metales Pesados'!F254:BU732,68,FALSE)</f>
        <v>0</v>
      </c>
      <c r="M254" s="36">
        <f>VLOOKUP(F254,'Metales Pesados'!F254:CH732,81,FALSE)</f>
        <v>0</v>
      </c>
      <c r="N254" s="71">
        <f>VLOOKUP(F254,'Metales Pesados'!F254:CU732,94,FALSE)</f>
        <v>0</v>
      </c>
    </row>
    <row r="255" spans="1:14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52">
        <v>31825</v>
      </c>
      <c r="G255" s="51" t="s">
        <v>305</v>
      </c>
      <c r="H255" s="76">
        <f>VLOOKUP(F255,'Metales Pesados'!F255:U733,16,FALSE)</f>
        <v>0</v>
      </c>
      <c r="I255" s="36">
        <f>VLOOKUP(F255,'Metales Pesados'!F255:AH733,29,FALSE)</f>
        <v>0</v>
      </c>
      <c r="J255" s="71">
        <f>VLOOKUP(F255,'Metales Pesados'!F255:AU733,42,FALSE)</f>
        <v>0</v>
      </c>
      <c r="K255" s="36">
        <f>VLOOKUP(F255,'Metales Pesados'!F255:BH733,55,FALSE)</f>
        <v>0</v>
      </c>
      <c r="L255" s="36">
        <f>VLOOKUP(F255,'Metales Pesados'!F255:BU733,68,FALSE)</f>
        <v>0</v>
      </c>
      <c r="M255" s="36">
        <f>VLOOKUP(F255,'Metales Pesados'!F255:CH733,81,FALSE)</f>
        <v>0</v>
      </c>
      <c r="N255" s="71">
        <f>VLOOKUP(F255,'Metales Pesados'!F255:CU733,94,FALSE)</f>
        <v>0</v>
      </c>
    </row>
    <row r="256" spans="1:14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52">
        <v>297</v>
      </c>
      <c r="G256" s="51" t="s">
        <v>306</v>
      </c>
      <c r="H256" s="76">
        <f>VLOOKUP(F256,'Metales Pesados'!F256:U734,16,FALSE)</f>
        <v>0</v>
      </c>
      <c r="I256" s="36">
        <f>VLOOKUP(F256,'Metales Pesados'!F256:AH734,29,FALSE)</f>
        <v>0</v>
      </c>
      <c r="J256" s="71">
        <f>VLOOKUP(F256,'Metales Pesados'!F256:AU734,42,FALSE)</f>
        <v>0</v>
      </c>
      <c r="K256" s="36">
        <f>VLOOKUP(F256,'Metales Pesados'!F256:BH734,55,FALSE)</f>
        <v>0</v>
      </c>
      <c r="L256" s="36">
        <f>VLOOKUP(F256,'Metales Pesados'!F256:BU734,68,FALSE)</f>
        <v>0</v>
      </c>
      <c r="M256" s="36">
        <f>VLOOKUP(F256,'Metales Pesados'!F256:CH734,81,FALSE)</f>
        <v>0</v>
      </c>
      <c r="N256" s="71">
        <f>VLOOKUP(F256,'Metales Pesados'!F256:CU734,94,FALSE)</f>
        <v>0</v>
      </c>
    </row>
    <row r="257" spans="1:14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52">
        <v>6964</v>
      </c>
      <c r="G257" s="51" t="s">
        <v>307</v>
      </c>
      <c r="H257" s="76">
        <f>VLOOKUP(F257,'Metales Pesados'!F257:U735,16,FALSE)</f>
        <v>0</v>
      </c>
      <c r="I257" s="36">
        <f>VLOOKUP(F257,'Metales Pesados'!F257:AH735,29,FALSE)</f>
        <v>0</v>
      </c>
      <c r="J257" s="71">
        <f>VLOOKUP(F257,'Metales Pesados'!F257:AU735,42,FALSE)</f>
        <v>0</v>
      </c>
      <c r="K257" s="36">
        <f>VLOOKUP(F257,'Metales Pesados'!F257:BH735,55,FALSE)</f>
        <v>0</v>
      </c>
      <c r="L257" s="36">
        <f>VLOOKUP(F257,'Metales Pesados'!F257:BU735,68,FALSE)</f>
        <v>0</v>
      </c>
      <c r="M257" s="36">
        <f>VLOOKUP(F257,'Metales Pesados'!F257:CH735,81,FALSE)</f>
        <v>0</v>
      </c>
      <c r="N257" s="71">
        <f>VLOOKUP(F257,'Metales Pesados'!F257:CU735,94,FALSE)</f>
        <v>0</v>
      </c>
    </row>
    <row r="258" spans="1:14" s="4" customFormat="1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135</v>
      </c>
      <c r="F258" s="52">
        <v>182</v>
      </c>
      <c r="G258" s="51" t="s">
        <v>308</v>
      </c>
      <c r="H258" s="76">
        <f>VLOOKUP(F258,'Metales Pesados'!F258:U736,16,FALSE)</f>
        <v>0</v>
      </c>
      <c r="I258" s="36">
        <f>VLOOKUP(F258,'Metales Pesados'!F258:AH736,29,FALSE)</f>
        <v>0</v>
      </c>
      <c r="J258" s="71">
        <f>VLOOKUP(F258,'Metales Pesados'!F258:AU736,42,FALSE)</f>
        <v>0</v>
      </c>
      <c r="K258" s="36">
        <f>VLOOKUP(F258,'Metales Pesados'!F258:BH736,55,FALSE)</f>
        <v>0</v>
      </c>
      <c r="L258" s="36">
        <f>VLOOKUP(F258,'Metales Pesados'!F258:BU736,68,FALSE)</f>
        <v>0</v>
      </c>
      <c r="M258" s="36">
        <f>VLOOKUP(F258,'Metales Pesados'!F258:CH736,81,FALSE)</f>
        <v>0</v>
      </c>
      <c r="N258" s="71">
        <f>VLOOKUP(F258,'Metales Pesados'!F258:CU736,94,FALSE)</f>
        <v>0</v>
      </c>
    </row>
    <row r="259" spans="1:14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33</v>
      </c>
      <c r="F259" s="52">
        <v>296</v>
      </c>
      <c r="G259" s="51" t="s">
        <v>309</v>
      </c>
      <c r="H259" s="76">
        <f>VLOOKUP(F259,'Metales Pesados'!F259:U737,16,FALSE)</f>
        <v>0</v>
      </c>
      <c r="I259" s="36">
        <f>VLOOKUP(F259,'Metales Pesados'!F259:AH737,29,FALSE)</f>
        <v>0</v>
      </c>
      <c r="J259" s="71">
        <f>VLOOKUP(F259,'Metales Pesados'!F259:AU737,42,FALSE)</f>
        <v>0</v>
      </c>
      <c r="K259" s="36">
        <f>VLOOKUP(F259,'Metales Pesados'!F259:BH737,55,FALSE)</f>
        <v>0</v>
      </c>
      <c r="L259" s="36">
        <f>VLOOKUP(F259,'Metales Pesados'!F259:BU737,68,FALSE)</f>
        <v>0</v>
      </c>
      <c r="M259" s="36">
        <f>VLOOKUP(F259,'Metales Pesados'!F259:CH737,81,FALSE)</f>
        <v>0</v>
      </c>
      <c r="N259" s="71">
        <f>VLOOKUP(F259,'Metales Pesados'!F259:CU737,94,FALSE)</f>
        <v>0</v>
      </c>
    </row>
    <row r="260" spans="1:14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52">
        <v>180</v>
      </c>
      <c r="G260" s="51" t="s">
        <v>310</v>
      </c>
      <c r="H260" s="76">
        <f>VLOOKUP(F260,'Metales Pesados'!F260:U738,16,FALSE)</f>
        <v>0</v>
      </c>
      <c r="I260" s="36">
        <f>VLOOKUP(F260,'Metales Pesados'!F260:AH738,29,FALSE)</f>
        <v>0</v>
      </c>
      <c r="J260" s="71">
        <f>VLOOKUP(F260,'Metales Pesados'!F260:AU738,42,FALSE)</f>
        <v>0</v>
      </c>
      <c r="K260" s="36">
        <f>VLOOKUP(F260,'Metales Pesados'!F260:BH738,55,FALSE)</f>
        <v>0</v>
      </c>
      <c r="L260" s="36">
        <f>VLOOKUP(F260,'Metales Pesados'!F260:BU738,68,FALSE)</f>
        <v>0</v>
      </c>
      <c r="M260" s="36">
        <f>VLOOKUP(F260,'Metales Pesados'!F260:CH738,81,FALSE)</f>
        <v>0</v>
      </c>
      <c r="N260" s="71">
        <f>VLOOKUP(F260,'Metales Pesados'!F260:CU738,94,FALSE)</f>
        <v>0</v>
      </c>
    </row>
    <row r="261" spans="1:14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59</v>
      </c>
      <c r="F261" s="52">
        <v>181</v>
      </c>
      <c r="G261" s="51" t="s">
        <v>311</v>
      </c>
      <c r="H261" s="76">
        <f>VLOOKUP(F261,'Metales Pesados'!F261:U739,16,FALSE)</f>
        <v>0</v>
      </c>
      <c r="I261" s="36">
        <f>VLOOKUP(F261,'Metales Pesados'!F261:AH739,29,FALSE)</f>
        <v>0</v>
      </c>
      <c r="J261" s="71">
        <f>VLOOKUP(F261,'Metales Pesados'!F261:AU739,42,FALSE)</f>
        <v>0</v>
      </c>
      <c r="K261" s="36">
        <f>VLOOKUP(F261,'Metales Pesados'!F261:BH739,55,FALSE)</f>
        <v>0</v>
      </c>
      <c r="L261" s="36">
        <f>VLOOKUP(F261,'Metales Pesados'!F261:BU739,68,FALSE)</f>
        <v>0</v>
      </c>
      <c r="M261" s="36">
        <f>VLOOKUP(F261,'Metales Pesados'!F261:CH739,81,FALSE)</f>
        <v>0</v>
      </c>
      <c r="N261" s="71">
        <f>VLOOKUP(F261,'Metales Pesados'!F261:CU739,94,FALSE)</f>
        <v>0</v>
      </c>
    </row>
    <row r="262" spans="1:14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33</v>
      </c>
      <c r="F262" s="52">
        <v>26488</v>
      </c>
      <c r="G262" s="51" t="s">
        <v>312</v>
      </c>
      <c r="H262" s="76">
        <f>VLOOKUP(F262,'Metales Pesados'!F262:U740,16,FALSE)</f>
        <v>0</v>
      </c>
      <c r="I262" s="36">
        <f>VLOOKUP(F262,'Metales Pesados'!F262:AH740,29,FALSE)</f>
        <v>0</v>
      </c>
      <c r="J262" s="71">
        <f>VLOOKUP(F262,'Metales Pesados'!F262:AU740,42,FALSE)</f>
        <v>0</v>
      </c>
      <c r="K262" s="36">
        <f>VLOOKUP(F262,'Metales Pesados'!F262:BH740,55,FALSE)</f>
        <v>0</v>
      </c>
      <c r="L262" s="36">
        <f>VLOOKUP(F262,'Metales Pesados'!F262:BU740,68,FALSE)</f>
        <v>0</v>
      </c>
      <c r="M262" s="36">
        <f>VLOOKUP(F262,'Metales Pesados'!F262:CH740,81,FALSE)</f>
        <v>0</v>
      </c>
      <c r="N262" s="71">
        <f>VLOOKUP(F262,'Metales Pesados'!F262:CU740,94,FALSE)</f>
        <v>0</v>
      </c>
    </row>
    <row r="263" spans="1:14" s="4" customFormat="1" ht="13.05" customHeight="1" x14ac:dyDescent="0.2">
      <c r="A263" s="47" t="s">
        <v>22</v>
      </c>
      <c r="B263" s="47" t="s">
        <v>313</v>
      </c>
      <c r="C263" s="47" t="s">
        <v>22</v>
      </c>
      <c r="D263" s="47" t="s">
        <v>313</v>
      </c>
      <c r="E263" s="48" t="s">
        <v>135</v>
      </c>
      <c r="F263" s="52">
        <v>171</v>
      </c>
      <c r="G263" s="51" t="s">
        <v>314</v>
      </c>
      <c r="H263" s="76">
        <f>VLOOKUP(F263,'Metales Pesados'!F263:U741,16,FALSE)</f>
        <v>0</v>
      </c>
      <c r="I263" s="36">
        <f>VLOOKUP(F263,'Metales Pesados'!F263:AH741,29,FALSE)</f>
        <v>0</v>
      </c>
      <c r="J263" s="71">
        <f>VLOOKUP(F263,'Metales Pesados'!F263:AU741,42,FALSE)</f>
        <v>0</v>
      </c>
      <c r="K263" s="36">
        <f>VLOOKUP(F263,'Metales Pesados'!F263:BH741,55,FALSE)</f>
        <v>0</v>
      </c>
      <c r="L263" s="36">
        <f>VLOOKUP(F263,'Metales Pesados'!F263:BU741,68,FALSE)</f>
        <v>0</v>
      </c>
      <c r="M263" s="36">
        <f>VLOOKUP(F263,'Metales Pesados'!F263:CH741,81,FALSE)</f>
        <v>0</v>
      </c>
      <c r="N263" s="71">
        <f>VLOOKUP(F263,'Metales Pesados'!F263:CU741,94,FALSE)</f>
        <v>0</v>
      </c>
    </row>
    <row r="264" spans="1:14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33</v>
      </c>
      <c r="F264" s="52">
        <v>172</v>
      </c>
      <c r="G264" s="51" t="s">
        <v>315</v>
      </c>
      <c r="H264" s="76">
        <f>VLOOKUP(F264,'Metales Pesados'!F264:U742,16,FALSE)</f>
        <v>0</v>
      </c>
      <c r="I264" s="36">
        <f>VLOOKUP(F264,'Metales Pesados'!F264:AH742,29,FALSE)</f>
        <v>0</v>
      </c>
      <c r="J264" s="71">
        <f>VLOOKUP(F264,'Metales Pesados'!F264:AU742,42,FALSE)</f>
        <v>0</v>
      </c>
      <c r="K264" s="36">
        <f>VLOOKUP(F264,'Metales Pesados'!F264:BH742,55,FALSE)</f>
        <v>0</v>
      </c>
      <c r="L264" s="36">
        <f>VLOOKUP(F264,'Metales Pesados'!F264:BU742,68,FALSE)</f>
        <v>0</v>
      </c>
      <c r="M264" s="36">
        <f>VLOOKUP(F264,'Metales Pesados'!F264:CH742,81,FALSE)</f>
        <v>0</v>
      </c>
      <c r="N264" s="71">
        <f>VLOOKUP(F264,'Metales Pesados'!F264:CU742,94,FALSE)</f>
        <v>0</v>
      </c>
    </row>
    <row r="265" spans="1:14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52">
        <v>31639</v>
      </c>
      <c r="G265" s="51" t="s">
        <v>316</v>
      </c>
      <c r="H265" s="76">
        <f>VLOOKUP(F265,'Metales Pesados'!F265:U743,16,FALSE)</f>
        <v>0</v>
      </c>
      <c r="I265" s="36">
        <f>VLOOKUP(F265,'Metales Pesados'!F265:AH743,29,FALSE)</f>
        <v>0</v>
      </c>
      <c r="J265" s="71">
        <f>VLOOKUP(F265,'Metales Pesados'!F265:AU743,42,FALSE)</f>
        <v>0</v>
      </c>
      <c r="K265" s="36">
        <f>VLOOKUP(F265,'Metales Pesados'!F265:BH743,55,FALSE)</f>
        <v>0</v>
      </c>
      <c r="L265" s="36">
        <f>VLOOKUP(F265,'Metales Pesados'!F265:BU743,68,FALSE)</f>
        <v>0</v>
      </c>
      <c r="M265" s="36">
        <f>VLOOKUP(F265,'Metales Pesados'!F265:CH743,81,FALSE)</f>
        <v>0</v>
      </c>
      <c r="N265" s="71">
        <f>VLOOKUP(F265,'Metales Pesados'!F265:CU743,94,FALSE)</f>
        <v>0</v>
      </c>
    </row>
    <row r="266" spans="1:14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52">
        <v>173</v>
      </c>
      <c r="G266" s="51" t="s">
        <v>317</v>
      </c>
      <c r="H266" s="76">
        <f>VLOOKUP(F266,'Metales Pesados'!F266:U744,16,FALSE)</f>
        <v>0</v>
      </c>
      <c r="I266" s="36">
        <f>VLOOKUP(F266,'Metales Pesados'!F266:AH744,29,FALSE)</f>
        <v>0</v>
      </c>
      <c r="J266" s="71">
        <f>VLOOKUP(F266,'Metales Pesados'!F266:AU744,42,FALSE)</f>
        <v>0</v>
      </c>
      <c r="K266" s="36">
        <f>VLOOKUP(F266,'Metales Pesados'!F266:BH744,55,FALSE)</f>
        <v>0</v>
      </c>
      <c r="L266" s="36">
        <f>VLOOKUP(F266,'Metales Pesados'!F266:BU744,68,FALSE)</f>
        <v>0</v>
      </c>
      <c r="M266" s="36">
        <f>VLOOKUP(F266,'Metales Pesados'!F266:CH744,81,FALSE)</f>
        <v>0</v>
      </c>
      <c r="N266" s="71">
        <f>VLOOKUP(F266,'Metales Pesados'!F266:CU744,94,FALSE)</f>
        <v>0</v>
      </c>
    </row>
    <row r="267" spans="1:14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52">
        <v>174</v>
      </c>
      <c r="G267" s="51" t="s">
        <v>318</v>
      </c>
      <c r="H267" s="76">
        <f>VLOOKUP(F267,'Metales Pesados'!F267:U745,16,FALSE)</f>
        <v>0</v>
      </c>
      <c r="I267" s="36">
        <f>VLOOKUP(F267,'Metales Pesados'!F267:AH745,29,FALSE)</f>
        <v>0</v>
      </c>
      <c r="J267" s="71">
        <f>VLOOKUP(F267,'Metales Pesados'!F267:AU745,42,FALSE)</f>
        <v>0</v>
      </c>
      <c r="K267" s="36">
        <f>VLOOKUP(F267,'Metales Pesados'!F267:BH745,55,FALSE)</f>
        <v>0</v>
      </c>
      <c r="L267" s="36">
        <f>VLOOKUP(F267,'Metales Pesados'!F267:BU745,68,FALSE)</f>
        <v>0</v>
      </c>
      <c r="M267" s="36">
        <f>VLOOKUP(F267,'Metales Pesados'!F267:CH745,81,FALSE)</f>
        <v>0</v>
      </c>
      <c r="N267" s="71">
        <f>VLOOKUP(F267,'Metales Pesados'!F267:CU745,94,FALSE)</f>
        <v>0</v>
      </c>
    </row>
    <row r="268" spans="1:14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52">
        <v>175</v>
      </c>
      <c r="G268" s="51" t="s">
        <v>319</v>
      </c>
      <c r="H268" s="76">
        <f>VLOOKUP(F268,'Metales Pesados'!F268:U746,16,FALSE)</f>
        <v>0</v>
      </c>
      <c r="I268" s="36">
        <f>VLOOKUP(F268,'Metales Pesados'!F268:AH746,29,FALSE)</f>
        <v>0</v>
      </c>
      <c r="J268" s="71">
        <f>VLOOKUP(F268,'Metales Pesados'!F268:AU746,42,FALSE)</f>
        <v>0</v>
      </c>
      <c r="K268" s="36">
        <f>VLOOKUP(F268,'Metales Pesados'!F268:BH746,55,FALSE)</f>
        <v>0</v>
      </c>
      <c r="L268" s="36">
        <f>VLOOKUP(F268,'Metales Pesados'!F268:BU746,68,FALSE)</f>
        <v>0</v>
      </c>
      <c r="M268" s="36">
        <f>VLOOKUP(F268,'Metales Pesados'!F268:CH746,81,FALSE)</f>
        <v>0</v>
      </c>
      <c r="N268" s="71">
        <f>VLOOKUP(F268,'Metales Pesados'!F268:CU746,94,FALSE)</f>
        <v>0</v>
      </c>
    </row>
    <row r="269" spans="1:14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52">
        <v>7035</v>
      </c>
      <c r="G269" s="51" t="s">
        <v>320</v>
      </c>
      <c r="H269" s="76">
        <f>VLOOKUP(F269,'Metales Pesados'!F269:U747,16,FALSE)</f>
        <v>0</v>
      </c>
      <c r="I269" s="36">
        <f>VLOOKUP(F269,'Metales Pesados'!F269:AH747,29,FALSE)</f>
        <v>0</v>
      </c>
      <c r="J269" s="71">
        <f>VLOOKUP(F269,'Metales Pesados'!F269:AU747,42,FALSE)</f>
        <v>0</v>
      </c>
      <c r="K269" s="36">
        <f>VLOOKUP(F269,'Metales Pesados'!F269:BH747,55,FALSE)</f>
        <v>0</v>
      </c>
      <c r="L269" s="36">
        <f>VLOOKUP(F269,'Metales Pesados'!F269:BU747,68,FALSE)</f>
        <v>0</v>
      </c>
      <c r="M269" s="36">
        <f>VLOOKUP(F269,'Metales Pesados'!F269:CH747,81,FALSE)</f>
        <v>0</v>
      </c>
      <c r="N269" s="71">
        <f>VLOOKUP(F269,'Metales Pesados'!F269:CU747,94,FALSE)</f>
        <v>0</v>
      </c>
    </row>
    <row r="270" spans="1:14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52">
        <v>26298</v>
      </c>
      <c r="G270" s="51" t="s">
        <v>321</v>
      </c>
      <c r="H270" s="76">
        <f>VLOOKUP(F270,'Metales Pesados'!F270:U748,16,FALSE)</f>
        <v>0</v>
      </c>
      <c r="I270" s="36">
        <f>VLOOKUP(F270,'Metales Pesados'!F270:AH748,29,FALSE)</f>
        <v>0</v>
      </c>
      <c r="J270" s="71">
        <f>VLOOKUP(F270,'Metales Pesados'!F270:AU748,42,FALSE)</f>
        <v>0</v>
      </c>
      <c r="K270" s="36">
        <f>VLOOKUP(F270,'Metales Pesados'!F270:BH748,55,FALSE)</f>
        <v>0</v>
      </c>
      <c r="L270" s="36">
        <f>VLOOKUP(F270,'Metales Pesados'!F270:BU748,68,FALSE)</f>
        <v>0</v>
      </c>
      <c r="M270" s="36">
        <f>VLOOKUP(F270,'Metales Pesados'!F270:CH748,81,FALSE)</f>
        <v>0</v>
      </c>
      <c r="N270" s="71">
        <f>VLOOKUP(F270,'Metales Pesados'!F270:CU748,94,FALSE)</f>
        <v>0</v>
      </c>
    </row>
    <row r="271" spans="1:14" s="5" customFormat="1" ht="13.05" customHeight="1" x14ac:dyDescent="0.2">
      <c r="A271" s="47" t="s">
        <v>169</v>
      </c>
      <c r="B271" s="47" t="s">
        <v>169</v>
      </c>
      <c r="C271" s="47" t="s">
        <v>169</v>
      </c>
      <c r="D271" s="47" t="s">
        <v>169</v>
      </c>
      <c r="E271" s="48" t="s">
        <v>297</v>
      </c>
      <c r="F271" s="52">
        <v>150</v>
      </c>
      <c r="G271" s="51" t="s">
        <v>169</v>
      </c>
      <c r="H271" s="76">
        <f>VLOOKUP(F271,'Metales Pesados'!F271:U749,16,FALSE)</f>
        <v>1</v>
      </c>
      <c r="I271" s="36">
        <f>VLOOKUP(F271,'Metales Pesados'!F271:AH749,29,FALSE)</f>
        <v>0</v>
      </c>
      <c r="J271" s="71">
        <f>VLOOKUP(F271,'Metales Pesados'!F271:AU749,42,FALSE)</f>
        <v>1</v>
      </c>
      <c r="K271" s="36">
        <f>VLOOKUP(F271,'Metales Pesados'!F271:BH749,55,FALSE)</f>
        <v>0</v>
      </c>
      <c r="L271" s="36">
        <f>VLOOKUP(F271,'Metales Pesados'!F271:BU749,68,FALSE)</f>
        <v>0</v>
      </c>
      <c r="M271" s="36">
        <f>VLOOKUP(F271,'Metales Pesados'!F271:CH749,81,FALSE)</f>
        <v>0</v>
      </c>
      <c r="N271" s="71">
        <f>VLOOKUP(F271,'Metales Pesados'!F271:CU749,94,FALSE)</f>
        <v>2</v>
      </c>
    </row>
    <row r="272" spans="1:14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33</v>
      </c>
      <c r="F272" s="52">
        <v>151</v>
      </c>
      <c r="G272" s="51" t="s">
        <v>322</v>
      </c>
      <c r="H272" s="76">
        <f>VLOOKUP(F272,'Metales Pesados'!F272:U750,16,FALSE)</f>
        <v>0</v>
      </c>
      <c r="I272" s="36">
        <f>VLOOKUP(F272,'Metales Pesados'!F272:AH750,29,FALSE)</f>
        <v>0</v>
      </c>
      <c r="J272" s="71">
        <f>VLOOKUP(F272,'Metales Pesados'!F272:AU750,42,FALSE)</f>
        <v>0</v>
      </c>
      <c r="K272" s="36">
        <f>VLOOKUP(F272,'Metales Pesados'!F272:BH750,55,FALSE)</f>
        <v>0</v>
      </c>
      <c r="L272" s="36">
        <f>VLOOKUP(F272,'Metales Pesados'!F272:BU750,68,FALSE)</f>
        <v>0</v>
      </c>
      <c r="M272" s="36">
        <f>VLOOKUP(F272,'Metales Pesados'!F272:CH750,81,FALSE)</f>
        <v>0</v>
      </c>
      <c r="N272" s="71">
        <f>VLOOKUP(F272,'Metales Pesados'!F272:CU750,94,FALSE)</f>
        <v>0</v>
      </c>
    </row>
    <row r="273" spans="1:14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52">
        <v>152</v>
      </c>
      <c r="G273" s="51" t="s">
        <v>323</v>
      </c>
      <c r="H273" s="76">
        <f>VLOOKUP(F273,'Metales Pesados'!F273:U751,16,FALSE)</f>
        <v>0</v>
      </c>
      <c r="I273" s="36">
        <f>VLOOKUP(F273,'Metales Pesados'!F273:AH751,29,FALSE)</f>
        <v>0</v>
      </c>
      <c r="J273" s="71">
        <f>VLOOKUP(F273,'Metales Pesados'!F273:AU751,42,FALSE)</f>
        <v>0</v>
      </c>
      <c r="K273" s="36">
        <f>VLOOKUP(F273,'Metales Pesados'!F273:BH751,55,FALSE)</f>
        <v>0</v>
      </c>
      <c r="L273" s="36">
        <f>VLOOKUP(F273,'Metales Pesados'!F273:BU751,68,FALSE)</f>
        <v>0</v>
      </c>
      <c r="M273" s="36">
        <f>VLOOKUP(F273,'Metales Pesados'!F273:CH751,81,FALSE)</f>
        <v>0</v>
      </c>
      <c r="N273" s="71">
        <f>VLOOKUP(F273,'Metales Pesados'!F273:CU751,94,FALSE)</f>
        <v>0</v>
      </c>
    </row>
    <row r="274" spans="1:14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52">
        <v>293</v>
      </c>
      <c r="G274" s="51" t="s">
        <v>324</v>
      </c>
      <c r="H274" s="76">
        <f>VLOOKUP(F274,'Metales Pesados'!F274:U752,16,FALSE)</f>
        <v>0</v>
      </c>
      <c r="I274" s="36">
        <f>VLOOKUP(F274,'Metales Pesados'!F274:AH752,29,FALSE)</f>
        <v>0</v>
      </c>
      <c r="J274" s="71">
        <f>VLOOKUP(F274,'Metales Pesados'!F274:AU752,42,FALSE)</f>
        <v>0</v>
      </c>
      <c r="K274" s="36">
        <f>VLOOKUP(F274,'Metales Pesados'!F274:BH752,55,FALSE)</f>
        <v>0</v>
      </c>
      <c r="L274" s="36">
        <f>VLOOKUP(F274,'Metales Pesados'!F274:BU752,68,FALSE)</f>
        <v>0</v>
      </c>
      <c r="M274" s="36">
        <f>VLOOKUP(F274,'Metales Pesados'!F274:CH752,81,FALSE)</f>
        <v>0</v>
      </c>
      <c r="N274" s="71">
        <f>VLOOKUP(F274,'Metales Pesados'!F274:CU752,94,FALSE)</f>
        <v>0</v>
      </c>
    </row>
    <row r="275" spans="1:14" s="6" customFormat="1" ht="13.05" customHeight="1" x14ac:dyDescent="0.2">
      <c r="A275" s="47" t="s">
        <v>169</v>
      </c>
      <c r="B275" s="47" t="s">
        <v>325</v>
      </c>
      <c r="C275" s="47" t="s">
        <v>169</v>
      </c>
      <c r="D275" s="47" t="s">
        <v>169</v>
      </c>
      <c r="E275" s="48" t="s">
        <v>135</v>
      </c>
      <c r="F275" s="52">
        <v>136</v>
      </c>
      <c r="G275" s="51" t="s">
        <v>326</v>
      </c>
      <c r="H275" s="76">
        <f>VLOOKUP(F275,'Metales Pesados'!F275:U753,16,FALSE)</f>
        <v>0</v>
      </c>
      <c r="I275" s="36">
        <f>VLOOKUP(F275,'Metales Pesados'!F275:AH753,29,FALSE)</f>
        <v>0</v>
      </c>
      <c r="J275" s="71">
        <f>VLOOKUP(F275,'Metales Pesados'!F275:AU753,42,FALSE)</f>
        <v>0</v>
      </c>
      <c r="K275" s="36">
        <f>VLOOKUP(F275,'Metales Pesados'!F275:BH753,55,FALSE)</f>
        <v>0</v>
      </c>
      <c r="L275" s="36">
        <f>VLOOKUP(F275,'Metales Pesados'!F275:BU753,68,FALSE)</f>
        <v>0</v>
      </c>
      <c r="M275" s="36">
        <f>VLOOKUP(F275,'Metales Pesados'!F275:CH753,81,FALSE)</f>
        <v>0</v>
      </c>
      <c r="N275" s="71">
        <f>VLOOKUP(F275,'Metales Pesados'!F275:CU753,94,FALSE)</f>
        <v>0</v>
      </c>
    </row>
    <row r="276" spans="1:14" ht="13.05" customHeight="1" x14ac:dyDescent="0.2">
      <c r="A276" s="47" t="s">
        <v>169</v>
      </c>
      <c r="B276" s="47" t="s">
        <v>327</v>
      </c>
      <c r="C276" s="47" t="s">
        <v>169</v>
      </c>
      <c r="D276" s="47" t="s">
        <v>169</v>
      </c>
      <c r="E276" s="48" t="s">
        <v>33</v>
      </c>
      <c r="F276" s="52">
        <v>153</v>
      </c>
      <c r="G276" s="51" t="s">
        <v>328</v>
      </c>
      <c r="H276" s="76">
        <f>VLOOKUP(F276,'Metales Pesados'!F276:U754,16,FALSE)</f>
        <v>0</v>
      </c>
      <c r="I276" s="36">
        <f>VLOOKUP(F276,'Metales Pesados'!F276:AH754,29,FALSE)</f>
        <v>0</v>
      </c>
      <c r="J276" s="71">
        <f>VLOOKUP(F276,'Metales Pesados'!F276:AU754,42,FALSE)</f>
        <v>0</v>
      </c>
      <c r="K276" s="36">
        <f>VLOOKUP(F276,'Metales Pesados'!F276:BH754,55,FALSE)</f>
        <v>0</v>
      </c>
      <c r="L276" s="36">
        <f>VLOOKUP(F276,'Metales Pesados'!F276:BU754,68,FALSE)</f>
        <v>0</v>
      </c>
      <c r="M276" s="36">
        <f>VLOOKUP(F276,'Metales Pesados'!F276:CH754,81,FALSE)</f>
        <v>0</v>
      </c>
      <c r="N276" s="71">
        <f>VLOOKUP(F276,'Metales Pesados'!F276:CU754,94,FALSE)</f>
        <v>0</v>
      </c>
    </row>
    <row r="277" spans="1:14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52">
        <v>154</v>
      </c>
      <c r="G277" s="51" t="s">
        <v>329</v>
      </c>
      <c r="H277" s="76">
        <f>VLOOKUP(F277,'Metales Pesados'!F277:U755,16,FALSE)</f>
        <v>0</v>
      </c>
      <c r="I277" s="36">
        <f>VLOOKUP(F277,'Metales Pesados'!F277:AH755,29,FALSE)</f>
        <v>0</v>
      </c>
      <c r="J277" s="71">
        <f>VLOOKUP(F277,'Metales Pesados'!F277:AU755,42,FALSE)</f>
        <v>0</v>
      </c>
      <c r="K277" s="36">
        <f>VLOOKUP(F277,'Metales Pesados'!F277:BH755,55,FALSE)</f>
        <v>0</v>
      </c>
      <c r="L277" s="36">
        <f>VLOOKUP(F277,'Metales Pesados'!F277:BU755,68,FALSE)</f>
        <v>0</v>
      </c>
      <c r="M277" s="36">
        <f>VLOOKUP(F277,'Metales Pesados'!F277:CH755,81,FALSE)</f>
        <v>0</v>
      </c>
      <c r="N277" s="71">
        <f>VLOOKUP(F277,'Metales Pesados'!F277:CU755,94,FALSE)</f>
        <v>0</v>
      </c>
    </row>
    <row r="278" spans="1:14" s="7" customFormat="1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59</v>
      </c>
      <c r="F278" s="52">
        <v>155</v>
      </c>
      <c r="G278" s="51" t="s">
        <v>330</v>
      </c>
      <c r="H278" s="76">
        <f>VLOOKUP(F278,'Metales Pesados'!F278:U756,16,FALSE)</f>
        <v>0</v>
      </c>
      <c r="I278" s="36">
        <f>VLOOKUP(F278,'Metales Pesados'!F278:AH756,29,FALSE)</f>
        <v>0</v>
      </c>
      <c r="J278" s="71">
        <f>VLOOKUP(F278,'Metales Pesados'!F278:AU756,42,FALSE)</f>
        <v>0</v>
      </c>
      <c r="K278" s="36">
        <f>VLOOKUP(F278,'Metales Pesados'!F278:BH756,55,FALSE)</f>
        <v>0</v>
      </c>
      <c r="L278" s="36">
        <f>VLOOKUP(F278,'Metales Pesados'!F278:BU756,68,FALSE)</f>
        <v>0</v>
      </c>
      <c r="M278" s="36">
        <f>VLOOKUP(F278,'Metales Pesados'!F278:CH756,81,FALSE)</f>
        <v>0</v>
      </c>
      <c r="N278" s="71">
        <f>VLOOKUP(F278,'Metales Pesados'!F278:CU756,94,FALSE)</f>
        <v>0</v>
      </c>
    </row>
    <row r="279" spans="1:14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33</v>
      </c>
      <c r="F279" s="52">
        <v>156</v>
      </c>
      <c r="G279" s="51" t="s">
        <v>331</v>
      </c>
      <c r="H279" s="76">
        <f>VLOOKUP(F279,'Metales Pesados'!F279:U757,16,FALSE)</f>
        <v>0</v>
      </c>
      <c r="I279" s="36">
        <f>VLOOKUP(F279,'Metales Pesados'!F279:AH757,29,FALSE)</f>
        <v>0</v>
      </c>
      <c r="J279" s="71">
        <f>VLOOKUP(F279,'Metales Pesados'!F279:AU757,42,FALSE)</f>
        <v>0</v>
      </c>
      <c r="K279" s="36">
        <f>VLOOKUP(F279,'Metales Pesados'!F279:BH757,55,FALSE)</f>
        <v>0</v>
      </c>
      <c r="L279" s="36">
        <f>VLOOKUP(F279,'Metales Pesados'!F279:BU757,68,FALSE)</f>
        <v>0</v>
      </c>
      <c r="M279" s="36">
        <f>VLOOKUP(F279,'Metales Pesados'!F279:CH757,81,FALSE)</f>
        <v>0</v>
      </c>
      <c r="N279" s="71">
        <f>VLOOKUP(F279,'Metales Pesados'!F279:CU757,94,FALSE)</f>
        <v>0</v>
      </c>
    </row>
    <row r="280" spans="1:14" s="6" customFormat="1" ht="13.05" customHeight="1" x14ac:dyDescent="0.2">
      <c r="A280" s="47" t="s">
        <v>169</v>
      </c>
      <c r="B280" s="47" t="s">
        <v>332</v>
      </c>
      <c r="C280" s="47" t="s">
        <v>169</v>
      </c>
      <c r="D280" s="47" t="s">
        <v>169</v>
      </c>
      <c r="E280" s="48" t="s">
        <v>135</v>
      </c>
      <c r="F280" s="52">
        <v>137</v>
      </c>
      <c r="G280" s="51" t="s">
        <v>333</v>
      </c>
      <c r="H280" s="76">
        <f>VLOOKUP(F280,'Metales Pesados'!F280:U758,16,FALSE)</f>
        <v>1</v>
      </c>
      <c r="I280" s="36">
        <f>VLOOKUP(F280,'Metales Pesados'!F280:AH758,29,FALSE)</f>
        <v>0</v>
      </c>
      <c r="J280" s="71">
        <f>VLOOKUP(F280,'Metales Pesados'!F280:AU758,42,FALSE)</f>
        <v>1</v>
      </c>
      <c r="K280" s="36">
        <f>VLOOKUP(F280,'Metales Pesados'!F280:BH758,55,FALSE)</f>
        <v>0</v>
      </c>
      <c r="L280" s="36">
        <f>VLOOKUP(F280,'Metales Pesados'!F280:BU758,68,FALSE)</f>
        <v>0</v>
      </c>
      <c r="M280" s="36">
        <f>VLOOKUP(F280,'Metales Pesados'!F280:CH758,81,FALSE)</f>
        <v>0</v>
      </c>
      <c r="N280" s="71">
        <f>VLOOKUP(F280,'Metales Pesados'!F280:CU758,94,FALSE)</f>
        <v>0</v>
      </c>
    </row>
    <row r="281" spans="1:14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33</v>
      </c>
      <c r="F281" s="52">
        <v>139</v>
      </c>
      <c r="G281" s="51" t="s">
        <v>334</v>
      </c>
      <c r="H281" s="76">
        <f>VLOOKUP(F281,'Metales Pesados'!F281:U759,16,FALSE)</f>
        <v>0</v>
      </c>
      <c r="I281" s="36">
        <f>VLOOKUP(F281,'Metales Pesados'!F281:AH759,29,FALSE)</f>
        <v>0</v>
      </c>
      <c r="J281" s="71">
        <f>VLOOKUP(F281,'Metales Pesados'!F281:AU759,42,FALSE)</f>
        <v>0</v>
      </c>
      <c r="K281" s="36">
        <f>VLOOKUP(F281,'Metales Pesados'!F281:BH759,55,FALSE)</f>
        <v>0</v>
      </c>
      <c r="L281" s="36">
        <f>VLOOKUP(F281,'Metales Pesados'!F281:BU759,68,FALSE)</f>
        <v>0</v>
      </c>
      <c r="M281" s="36">
        <f>VLOOKUP(F281,'Metales Pesados'!F281:CH759,81,FALSE)</f>
        <v>0</v>
      </c>
      <c r="N281" s="71">
        <f>VLOOKUP(F281,'Metales Pesados'!F281:CU759,94,FALSE)</f>
        <v>0</v>
      </c>
    </row>
    <row r="282" spans="1:14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52">
        <v>140</v>
      </c>
      <c r="G282" s="51" t="s">
        <v>335</v>
      </c>
      <c r="H282" s="76">
        <f>VLOOKUP(F282,'Metales Pesados'!F282:U760,16,FALSE)</f>
        <v>0</v>
      </c>
      <c r="I282" s="36">
        <f>VLOOKUP(F282,'Metales Pesados'!F282:AH760,29,FALSE)</f>
        <v>0</v>
      </c>
      <c r="J282" s="71">
        <f>VLOOKUP(F282,'Metales Pesados'!F282:AU760,42,FALSE)</f>
        <v>0</v>
      </c>
      <c r="K282" s="36">
        <f>VLOOKUP(F282,'Metales Pesados'!F282:BH760,55,FALSE)</f>
        <v>0</v>
      </c>
      <c r="L282" s="36">
        <f>VLOOKUP(F282,'Metales Pesados'!F282:BU760,68,FALSE)</f>
        <v>0</v>
      </c>
      <c r="M282" s="36">
        <f>VLOOKUP(F282,'Metales Pesados'!F282:CH760,81,FALSE)</f>
        <v>0</v>
      </c>
      <c r="N282" s="71">
        <f>VLOOKUP(F282,'Metales Pesados'!F282:CU760,94,FALSE)</f>
        <v>0</v>
      </c>
    </row>
    <row r="283" spans="1:14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52">
        <v>141</v>
      </c>
      <c r="G283" s="51" t="s">
        <v>336</v>
      </c>
      <c r="H283" s="76">
        <f>VLOOKUP(F283,'Metales Pesados'!F283:U761,16,FALSE)</f>
        <v>0</v>
      </c>
      <c r="I283" s="36">
        <f>VLOOKUP(F283,'Metales Pesados'!F283:AH761,29,FALSE)</f>
        <v>0</v>
      </c>
      <c r="J283" s="71">
        <f>VLOOKUP(F283,'Metales Pesados'!F283:AU761,42,FALSE)</f>
        <v>0</v>
      </c>
      <c r="K283" s="36">
        <f>VLOOKUP(F283,'Metales Pesados'!F283:BH761,55,FALSE)</f>
        <v>0</v>
      </c>
      <c r="L283" s="36">
        <f>VLOOKUP(F283,'Metales Pesados'!F283:BU761,68,FALSE)</f>
        <v>0</v>
      </c>
      <c r="M283" s="36">
        <f>VLOOKUP(F283,'Metales Pesados'!F283:CH761,81,FALSE)</f>
        <v>0</v>
      </c>
      <c r="N283" s="71">
        <f>VLOOKUP(F283,'Metales Pesados'!F283:CU761,94,FALSE)</f>
        <v>0</v>
      </c>
    </row>
    <row r="284" spans="1:14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52">
        <v>6690</v>
      </c>
      <c r="G284" s="51" t="s">
        <v>337</v>
      </c>
      <c r="H284" s="76">
        <f>VLOOKUP(F284,'Metales Pesados'!F284:U762,16,FALSE)</f>
        <v>0</v>
      </c>
      <c r="I284" s="36">
        <f>VLOOKUP(F284,'Metales Pesados'!F284:AH762,29,FALSE)</f>
        <v>0</v>
      </c>
      <c r="J284" s="71">
        <f>VLOOKUP(F284,'Metales Pesados'!F284:AU762,42,FALSE)</f>
        <v>0</v>
      </c>
      <c r="K284" s="36">
        <f>VLOOKUP(F284,'Metales Pesados'!F284:BH762,55,FALSE)</f>
        <v>0</v>
      </c>
      <c r="L284" s="36">
        <f>VLOOKUP(F284,'Metales Pesados'!F284:BU762,68,FALSE)</f>
        <v>0</v>
      </c>
      <c r="M284" s="36">
        <f>VLOOKUP(F284,'Metales Pesados'!F284:CH762,81,FALSE)</f>
        <v>0</v>
      </c>
      <c r="N284" s="71">
        <f>VLOOKUP(F284,'Metales Pesados'!F284:CU762,94,FALSE)</f>
        <v>0</v>
      </c>
    </row>
    <row r="285" spans="1:14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52">
        <v>138</v>
      </c>
      <c r="G285" s="51" t="s">
        <v>535</v>
      </c>
      <c r="H285" s="76">
        <f>VLOOKUP(F285,'Metales Pesados'!F285:U763,16,FALSE)</f>
        <v>0</v>
      </c>
      <c r="I285" s="36">
        <f>VLOOKUP(F285,'Metales Pesados'!F285:AH763,29,FALSE)</f>
        <v>0</v>
      </c>
      <c r="J285" s="71">
        <f>VLOOKUP(F285,'Metales Pesados'!F285:AU763,42,FALSE)</f>
        <v>0</v>
      </c>
      <c r="K285" s="36">
        <f>VLOOKUP(F285,'Metales Pesados'!F285:BH763,55,FALSE)</f>
        <v>0</v>
      </c>
      <c r="L285" s="36">
        <f>VLOOKUP(F285,'Metales Pesados'!F285:BU763,68,FALSE)</f>
        <v>0</v>
      </c>
      <c r="M285" s="36">
        <f>VLOOKUP(F285,'Metales Pesados'!F285:CH763,81,FALSE)</f>
        <v>0</v>
      </c>
      <c r="N285" s="71">
        <f>VLOOKUP(F285,'Metales Pesados'!F285:CU763,94,FALSE)</f>
        <v>0</v>
      </c>
    </row>
    <row r="286" spans="1:14" s="7" customFormat="1" ht="13.05" customHeight="1" x14ac:dyDescent="0.2">
      <c r="A286" s="47" t="s">
        <v>169</v>
      </c>
      <c r="B286" s="47" t="s">
        <v>338</v>
      </c>
      <c r="C286" s="47" t="s">
        <v>169</v>
      </c>
      <c r="D286" s="47" t="s">
        <v>169</v>
      </c>
      <c r="E286" s="48" t="s">
        <v>59</v>
      </c>
      <c r="F286" s="52">
        <v>129</v>
      </c>
      <c r="G286" s="51" t="s">
        <v>339</v>
      </c>
      <c r="H286" s="76">
        <f>VLOOKUP(F286,'Metales Pesados'!F286:U764,16,FALSE)</f>
        <v>0</v>
      </c>
      <c r="I286" s="36">
        <f>VLOOKUP(F286,'Metales Pesados'!F286:AH764,29,FALSE)</f>
        <v>0</v>
      </c>
      <c r="J286" s="71">
        <f>VLOOKUP(F286,'Metales Pesados'!F286:AU764,42,FALSE)</f>
        <v>0</v>
      </c>
      <c r="K286" s="36">
        <f>VLOOKUP(F286,'Metales Pesados'!F286:BH764,55,FALSE)</f>
        <v>0</v>
      </c>
      <c r="L286" s="36">
        <f>VLOOKUP(F286,'Metales Pesados'!F286:BU764,68,FALSE)</f>
        <v>0</v>
      </c>
      <c r="M286" s="36">
        <f>VLOOKUP(F286,'Metales Pesados'!F286:CH764,81,FALSE)</f>
        <v>0</v>
      </c>
      <c r="N286" s="71">
        <f>VLOOKUP(F286,'Metales Pesados'!F286:CU764,94,FALSE)</f>
        <v>0</v>
      </c>
    </row>
    <row r="287" spans="1:14" ht="13.05" customHeight="1" x14ac:dyDescent="0.2">
      <c r="A287" s="47" t="s">
        <v>169</v>
      </c>
      <c r="B287" s="47" t="s">
        <v>340</v>
      </c>
      <c r="C287" s="47" t="s">
        <v>169</v>
      </c>
      <c r="D287" s="47" t="s">
        <v>169</v>
      </c>
      <c r="E287" s="48" t="s">
        <v>33</v>
      </c>
      <c r="F287" s="52">
        <v>159</v>
      </c>
      <c r="G287" s="51" t="s">
        <v>341</v>
      </c>
      <c r="H287" s="76">
        <f>VLOOKUP(F287,'Metales Pesados'!F287:U765,16,FALSE)</f>
        <v>0</v>
      </c>
      <c r="I287" s="36">
        <f>VLOOKUP(F287,'Metales Pesados'!F287:AH765,29,FALSE)</f>
        <v>0</v>
      </c>
      <c r="J287" s="71">
        <f>VLOOKUP(F287,'Metales Pesados'!F287:AU765,42,FALSE)</f>
        <v>0</v>
      </c>
      <c r="K287" s="36">
        <f>VLOOKUP(F287,'Metales Pesados'!F287:BH765,55,FALSE)</f>
        <v>0</v>
      </c>
      <c r="L287" s="36">
        <f>VLOOKUP(F287,'Metales Pesados'!F287:BU765,68,FALSE)</f>
        <v>0</v>
      </c>
      <c r="M287" s="36">
        <f>VLOOKUP(F287,'Metales Pesados'!F287:CH765,81,FALSE)</f>
        <v>0</v>
      </c>
      <c r="N287" s="71">
        <f>VLOOKUP(F287,'Metales Pesados'!F287:CU765,94,FALSE)</f>
        <v>0</v>
      </c>
    </row>
    <row r="288" spans="1:14" ht="13.05" customHeight="1" x14ac:dyDescent="0.2">
      <c r="A288" s="47" t="s">
        <v>169</v>
      </c>
      <c r="B288" s="47" t="s">
        <v>338</v>
      </c>
      <c r="C288" s="47" t="s">
        <v>169</v>
      </c>
      <c r="D288" s="47" t="s">
        <v>169</v>
      </c>
      <c r="E288" s="48" t="s">
        <v>33</v>
      </c>
      <c r="F288" s="52">
        <v>130</v>
      </c>
      <c r="G288" s="51" t="s">
        <v>342</v>
      </c>
      <c r="H288" s="76">
        <f>VLOOKUP(F288,'Metales Pesados'!F288:U766,16,FALSE)</f>
        <v>0</v>
      </c>
      <c r="I288" s="36">
        <f>VLOOKUP(F288,'Metales Pesados'!F288:AH766,29,FALSE)</f>
        <v>0</v>
      </c>
      <c r="J288" s="71">
        <f>VLOOKUP(F288,'Metales Pesados'!F288:AU766,42,FALSE)</f>
        <v>0</v>
      </c>
      <c r="K288" s="36">
        <f>VLOOKUP(F288,'Metales Pesados'!F288:BH766,55,FALSE)</f>
        <v>0</v>
      </c>
      <c r="L288" s="36">
        <f>VLOOKUP(F288,'Metales Pesados'!F288:BU766,68,FALSE)</f>
        <v>0</v>
      </c>
      <c r="M288" s="36">
        <f>VLOOKUP(F288,'Metales Pesados'!F288:CH766,81,FALSE)</f>
        <v>0</v>
      </c>
      <c r="N288" s="71">
        <f>VLOOKUP(F288,'Metales Pesados'!F288:CU766,94,FALSE)</f>
        <v>0</v>
      </c>
    </row>
    <row r="289" spans="1:14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52">
        <v>131</v>
      </c>
      <c r="G289" s="51" t="s">
        <v>343</v>
      </c>
      <c r="H289" s="76">
        <f>VLOOKUP(F289,'Metales Pesados'!F289:U767,16,FALSE)</f>
        <v>0</v>
      </c>
      <c r="I289" s="36">
        <f>VLOOKUP(F289,'Metales Pesados'!F289:AH767,29,FALSE)</f>
        <v>0</v>
      </c>
      <c r="J289" s="71">
        <f>VLOOKUP(F289,'Metales Pesados'!F289:AU767,42,FALSE)</f>
        <v>0</v>
      </c>
      <c r="K289" s="36">
        <f>VLOOKUP(F289,'Metales Pesados'!F289:BH767,55,FALSE)</f>
        <v>0</v>
      </c>
      <c r="L289" s="36">
        <f>VLOOKUP(F289,'Metales Pesados'!F289:BU767,68,FALSE)</f>
        <v>0</v>
      </c>
      <c r="M289" s="36">
        <f>VLOOKUP(F289,'Metales Pesados'!F289:CH767,81,FALSE)</f>
        <v>0</v>
      </c>
      <c r="N289" s="71">
        <f>VLOOKUP(F289,'Metales Pesados'!F289:CU767,94,FALSE)</f>
        <v>0</v>
      </c>
    </row>
    <row r="290" spans="1:14" ht="13.05" customHeight="1" x14ac:dyDescent="0.2">
      <c r="A290" s="47" t="s">
        <v>169</v>
      </c>
      <c r="B290" s="47" t="s">
        <v>344</v>
      </c>
      <c r="C290" s="47" t="s">
        <v>169</v>
      </c>
      <c r="D290" s="47" t="s">
        <v>169</v>
      </c>
      <c r="E290" s="48" t="s">
        <v>33</v>
      </c>
      <c r="F290" s="52">
        <v>157</v>
      </c>
      <c r="G290" s="51" t="s">
        <v>345</v>
      </c>
      <c r="H290" s="76">
        <f>VLOOKUP(F290,'Metales Pesados'!F290:U768,16,FALSE)</f>
        <v>0</v>
      </c>
      <c r="I290" s="36">
        <f>VLOOKUP(F290,'Metales Pesados'!F290:AH768,29,FALSE)</f>
        <v>0</v>
      </c>
      <c r="J290" s="71">
        <f>VLOOKUP(F290,'Metales Pesados'!F290:AU768,42,FALSE)</f>
        <v>0</v>
      </c>
      <c r="K290" s="36">
        <f>VLOOKUP(F290,'Metales Pesados'!F290:BH768,55,FALSE)</f>
        <v>0</v>
      </c>
      <c r="L290" s="36">
        <f>VLOOKUP(F290,'Metales Pesados'!F290:BU768,68,FALSE)</f>
        <v>0</v>
      </c>
      <c r="M290" s="36">
        <f>VLOOKUP(F290,'Metales Pesados'!F290:CH768,81,FALSE)</f>
        <v>0</v>
      </c>
      <c r="N290" s="71">
        <f>VLOOKUP(F290,'Metales Pesados'!F290:CU768,94,FALSE)</f>
        <v>0</v>
      </c>
    </row>
    <row r="291" spans="1:14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52">
        <v>158</v>
      </c>
      <c r="G291" s="51" t="s">
        <v>346</v>
      </c>
      <c r="H291" s="76">
        <f>VLOOKUP(F291,'Metales Pesados'!F291:U769,16,FALSE)</f>
        <v>0</v>
      </c>
      <c r="I291" s="36">
        <f>VLOOKUP(F291,'Metales Pesados'!F291:AH769,29,FALSE)</f>
        <v>0</v>
      </c>
      <c r="J291" s="71">
        <f>VLOOKUP(F291,'Metales Pesados'!F291:AU769,42,FALSE)</f>
        <v>0</v>
      </c>
      <c r="K291" s="36">
        <f>VLOOKUP(F291,'Metales Pesados'!F291:BH769,55,FALSE)</f>
        <v>0</v>
      </c>
      <c r="L291" s="36">
        <f>VLOOKUP(F291,'Metales Pesados'!F291:BU769,68,FALSE)</f>
        <v>0</v>
      </c>
      <c r="M291" s="36">
        <f>VLOOKUP(F291,'Metales Pesados'!F291:CH769,81,FALSE)</f>
        <v>0</v>
      </c>
      <c r="N291" s="71">
        <f>VLOOKUP(F291,'Metales Pesados'!F291:CU769,94,FALSE)</f>
        <v>0</v>
      </c>
    </row>
    <row r="292" spans="1:14" s="6" customFormat="1" ht="13.05" customHeight="1" x14ac:dyDescent="0.2">
      <c r="A292" s="47" t="s">
        <v>169</v>
      </c>
      <c r="B292" s="47" t="s">
        <v>347</v>
      </c>
      <c r="C292" s="47" t="s">
        <v>169</v>
      </c>
      <c r="D292" s="47" t="s">
        <v>348</v>
      </c>
      <c r="E292" s="48" t="s">
        <v>135</v>
      </c>
      <c r="F292" s="52">
        <v>146</v>
      </c>
      <c r="G292" s="51" t="s">
        <v>348</v>
      </c>
      <c r="H292" s="76">
        <f>VLOOKUP(F292,'Metales Pesados'!F292:U770,16,FALSE)</f>
        <v>0</v>
      </c>
      <c r="I292" s="36">
        <f>VLOOKUP(F292,'Metales Pesados'!F292:AH770,29,FALSE)</f>
        <v>0</v>
      </c>
      <c r="J292" s="71">
        <f>VLOOKUP(F292,'Metales Pesados'!F292:AU770,42,FALSE)</f>
        <v>0</v>
      </c>
      <c r="K292" s="36">
        <f>VLOOKUP(F292,'Metales Pesados'!F292:BH770,55,FALSE)</f>
        <v>0</v>
      </c>
      <c r="L292" s="36">
        <f>VLOOKUP(F292,'Metales Pesados'!F292:BU770,68,FALSE)</f>
        <v>0</v>
      </c>
      <c r="M292" s="36">
        <f>VLOOKUP(F292,'Metales Pesados'!F292:CH770,81,FALSE)</f>
        <v>0</v>
      </c>
      <c r="N292" s="71">
        <f>VLOOKUP(F292,'Metales Pesados'!F292:CU770,94,FALSE)</f>
        <v>0</v>
      </c>
    </row>
    <row r="293" spans="1:14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33</v>
      </c>
      <c r="F293" s="52">
        <v>147</v>
      </c>
      <c r="G293" s="51" t="s">
        <v>349</v>
      </c>
      <c r="H293" s="76">
        <f>VLOOKUP(F293,'Metales Pesados'!F293:U771,16,FALSE)</f>
        <v>0</v>
      </c>
      <c r="I293" s="36">
        <f>VLOOKUP(F293,'Metales Pesados'!F293:AH771,29,FALSE)</f>
        <v>0</v>
      </c>
      <c r="J293" s="71">
        <f>VLOOKUP(F293,'Metales Pesados'!F293:AU771,42,FALSE)</f>
        <v>0</v>
      </c>
      <c r="K293" s="36">
        <f>VLOOKUP(F293,'Metales Pesados'!F293:BH771,55,FALSE)</f>
        <v>0</v>
      </c>
      <c r="L293" s="36">
        <f>VLOOKUP(F293,'Metales Pesados'!F293:BU771,68,FALSE)</f>
        <v>0</v>
      </c>
      <c r="M293" s="36">
        <f>VLOOKUP(F293,'Metales Pesados'!F293:CH771,81,FALSE)</f>
        <v>0</v>
      </c>
      <c r="N293" s="71">
        <f>VLOOKUP(F293,'Metales Pesados'!F293:CU771,94,FALSE)</f>
        <v>0</v>
      </c>
    </row>
    <row r="294" spans="1:14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52">
        <v>149</v>
      </c>
      <c r="G294" s="51" t="s">
        <v>350</v>
      </c>
      <c r="H294" s="76">
        <f>VLOOKUP(F294,'Metales Pesados'!F294:U772,16,FALSE)</f>
        <v>0</v>
      </c>
      <c r="I294" s="36">
        <f>VLOOKUP(F294,'Metales Pesados'!F294:AH772,29,FALSE)</f>
        <v>0</v>
      </c>
      <c r="J294" s="71">
        <f>VLOOKUP(F294,'Metales Pesados'!F294:AU772,42,FALSE)</f>
        <v>0</v>
      </c>
      <c r="K294" s="36">
        <f>VLOOKUP(F294,'Metales Pesados'!F294:BH772,55,FALSE)</f>
        <v>0</v>
      </c>
      <c r="L294" s="36">
        <f>VLOOKUP(F294,'Metales Pesados'!F294:BU772,68,FALSE)</f>
        <v>0</v>
      </c>
      <c r="M294" s="36">
        <f>VLOOKUP(F294,'Metales Pesados'!F294:CH772,81,FALSE)</f>
        <v>0</v>
      </c>
      <c r="N294" s="71">
        <f>VLOOKUP(F294,'Metales Pesados'!F294:CU772,94,FALSE)</f>
        <v>0</v>
      </c>
    </row>
    <row r="295" spans="1:14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52">
        <v>148</v>
      </c>
      <c r="G295" s="51" t="s">
        <v>278</v>
      </c>
      <c r="H295" s="76">
        <f>VLOOKUP(F295,'Metales Pesados'!F295:U773,16,FALSE)</f>
        <v>0</v>
      </c>
      <c r="I295" s="36">
        <f>VLOOKUP(F295,'Metales Pesados'!F295:AH773,29,FALSE)</f>
        <v>0</v>
      </c>
      <c r="J295" s="71">
        <f>VLOOKUP(F295,'Metales Pesados'!F295:AU773,42,FALSE)</f>
        <v>0</v>
      </c>
      <c r="K295" s="36">
        <f>VLOOKUP(F295,'Metales Pesados'!F295:BH773,55,FALSE)</f>
        <v>0</v>
      </c>
      <c r="L295" s="36">
        <f>VLOOKUP(F295,'Metales Pesados'!F295:BU773,68,FALSE)</f>
        <v>0</v>
      </c>
      <c r="M295" s="36">
        <f>VLOOKUP(F295,'Metales Pesados'!F295:CH773,81,FALSE)</f>
        <v>0</v>
      </c>
      <c r="N295" s="71">
        <f>VLOOKUP(F295,'Metales Pesados'!F295:CU773,94,FALSE)</f>
        <v>0</v>
      </c>
    </row>
    <row r="296" spans="1:14" ht="13.05" customHeight="1" x14ac:dyDescent="0.2">
      <c r="A296" s="47" t="s">
        <v>169</v>
      </c>
      <c r="B296" s="47" t="s">
        <v>332</v>
      </c>
      <c r="C296" s="47" t="s">
        <v>169</v>
      </c>
      <c r="D296" s="47" t="s">
        <v>348</v>
      </c>
      <c r="E296" s="48" t="s">
        <v>33</v>
      </c>
      <c r="F296" s="52">
        <v>145</v>
      </c>
      <c r="G296" s="51" t="s">
        <v>351</v>
      </c>
      <c r="H296" s="76">
        <f>VLOOKUP(F296,'Metales Pesados'!F296:U774,16,FALSE)</f>
        <v>0</v>
      </c>
      <c r="I296" s="36">
        <f>VLOOKUP(F296,'Metales Pesados'!F296:AH774,29,FALSE)</f>
        <v>0</v>
      </c>
      <c r="J296" s="71">
        <f>VLOOKUP(F296,'Metales Pesados'!F296:AU774,42,FALSE)</f>
        <v>0</v>
      </c>
      <c r="K296" s="36">
        <f>VLOOKUP(F296,'Metales Pesados'!F296:BH774,55,FALSE)</f>
        <v>0</v>
      </c>
      <c r="L296" s="36">
        <f>VLOOKUP(F296,'Metales Pesados'!F296:BU774,68,FALSE)</f>
        <v>0</v>
      </c>
      <c r="M296" s="36">
        <f>VLOOKUP(F296,'Metales Pesados'!F296:CH774,81,FALSE)</f>
        <v>0</v>
      </c>
      <c r="N296" s="71">
        <f>VLOOKUP(F296,'Metales Pesados'!F296:CU774,94,FALSE)</f>
        <v>0</v>
      </c>
    </row>
    <row r="297" spans="1:14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52">
        <v>142</v>
      </c>
      <c r="G297" s="51" t="s">
        <v>352</v>
      </c>
      <c r="H297" s="76">
        <f>VLOOKUP(F297,'Metales Pesados'!F297:U775,16,FALSE)</f>
        <v>0</v>
      </c>
      <c r="I297" s="36">
        <f>VLOOKUP(F297,'Metales Pesados'!F297:AH775,29,FALSE)</f>
        <v>0</v>
      </c>
      <c r="J297" s="71">
        <f>VLOOKUP(F297,'Metales Pesados'!F297:AU775,42,FALSE)</f>
        <v>0</v>
      </c>
      <c r="K297" s="36">
        <f>VLOOKUP(F297,'Metales Pesados'!F297:BH775,55,FALSE)</f>
        <v>0</v>
      </c>
      <c r="L297" s="36">
        <f>VLOOKUP(F297,'Metales Pesados'!F297:BU775,68,FALSE)</f>
        <v>0</v>
      </c>
      <c r="M297" s="36">
        <f>VLOOKUP(F297,'Metales Pesados'!F297:CH775,81,FALSE)</f>
        <v>0</v>
      </c>
      <c r="N297" s="71">
        <f>VLOOKUP(F297,'Metales Pesados'!F297:CU775,94,FALSE)</f>
        <v>0</v>
      </c>
    </row>
    <row r="298" spans="1:14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52">
        <v>144</v>
      </c>
      <c r="G298" s="51" t="s">
        <v>353</v>
      </c>
      <c r="H298" s="76">
        <f>VLOOKUP(F298,'Metales Pesados'!F298:U776,16,FALSE)</f>
        <v>0</v>
      </c>
      <c r="I298" s="36">
        <f>VLOOKUP(F298,'Metales Pesados'!F298:AH776,29,FALSE)</f>
        <v>0</v>
      </c>
      <c r="J298" s="71">
        <f>VLOOKUP(F298,'Metales Pesados'!F298:AU776,42,FALSE)</f>
        <v>0</v>
      </c>
      <c r="K298" s="36">
        <f>VLOOKUP(F298,'Metales Pesados'!F298:BH776,55,FALSE)</f>
        <v>0</v>
      </c>
      <c r="L298" s="36">
        <f>VLOOKUP(F298,'Metales Pesados'!F298:BU776,68,FALSE)</f>
        <v>0</v>
      </c>
      <c r="M298" s="36">
        <f>VLOOKUP(F298,'Metales Pesados'!F298:CH776,81,FALSE)</f>
        <v>0</v>
      </c>
      <c r="N298" s="71">
        <f>VLOOKUP(F298,'Metales Pesados'!F298:CU776,94,FALSE)</f>
        <v>0</v>
      </c>
    </row>
    <row r="299" spans="1:14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52">
        <v>143</v>
      </c>
      <c r="G299" s="51" t="s">
        <v>354</v>
      </c>
      <c r="H299" s="76">
        <f>VLOOKUP(F299,'Metales Pesados'!F299:U777,16,FALSE)</f>
        <v>0</v>
      </c>
      <c r="I299" s="36">
        <f>VLOOKUP(F299,'Metales Pesados'!F299:AH777,29,FALSE)</f>
        <v>0</v>
      </c>
      <c r="J299" s="71">
        <f>VLOOKUP(F299,'Metales Pesados'!F299:AU777,42,FALSE)</f>
        <v>0</v>
      </c>
      <c r="K299" s="36">
        <f>VLOOKUP(F299,'Metales Pesados'!F299:BH777,55,FALSE)</f>
        <v>0</v>
      </c>
      <c r="L299" s="36">
        <f>VLOOKUP(F299,'Metales Pesados'!F299:BU777,68,FALSE)</f>
        <v>0</v>
      </c>
      <c r="M299" s="36">
        <f>VLOOKUP(F299,'Metales Pesados'!F299:CH777,81,FALSE)</f>
        <v>0</v>
      </c>
      <c r="N299" s="71">
        <f>VLOOKUP(F299,'Metales Pesados'!F299:CU777,94,FALSE)</f>
        <v>0</v>
      </c>
    </row>
    <row r="300" spans="1:14" s="7" customFormat="1" ht="13.05" customHeight="1" x14ac:dyDescent="0.2">
      <c r="A300" s="47" t="s">
        <v>169</v>
      </c>
      <c r="B300" s="47" t="s">
        <v>355</v>
      </c>
      <c r="C300" s="47" t="s">
        <v>169</v>
      </c>
      <c r="D300" s="47" t="s">
        <v>356</v>
      </c>
      <c r="E300" s="48" t="s">
        <v>135</v>
      </c>
      <c r="F300" s="52">
        <v>135</v>
      </c>
      <c r="G300" s="51" t="s">
        <v>357</v>
      </c>
      <c r="H300" s="76">
        <f>VLOOKUP(F300,'Metales Pesados'!F300:U778,16,FALSE)</f>
        <v>0</v>
      </c>
      <c r="I300" s="36">
        <f>VLOOKUP(F300,'Metales Pesados'!F300:AH778,29,FALSE)</f>
        <v>0</v>
      </c>
      <c r="J300" s="71">
        <f>VLOOKUP(F300,'Metales Pesados'!F300:AU778,42,FALSE)</f>
        <v>0</v>
      </c>
      <c r="K300" s="36">
        <f>VLOOKUP(F300,'Metales Pesados'!F300:BH778,55,FALSE)</f>
        <v>0</v>
      </c>
      <c r="L300" s="36">
        <f>VLOOKUP(F300,'Metales Pesados'!F300:BU778,68,FALSE)</f>
        <v>0</v>
      </c>
      <c r="M300" s="36">
        <f>VLOOKUP(F300,'Metales Pesados'!F300:CH778,81,FALSE)</f>
        <v>0</v>
      </c>
      <c r="N300" s="71">
        <f>VLOOKUP(F300,'Metales Pesados'!F300:CU778,94,FALSE)</f>
        <v>0</v>
      </c>
    </row>
    <row r="301" spans="1:14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33</v>
      </c>
      <c r="F301" s="52">
        <v>134</v>
      </c>
      <c r="G301" s="51" t="s">
        <v>358</v>
      </c>
      <c r="H301" s="76">
        <f>VLOOKUP(F301,'Metales Pesados'!F301:U779,16,FALSE)</f>
        <v>0</v>
      </c>
      <c r="I301" s="36">
        <f>VLOOKUP(F301,'Metales Pesados'!F301:AH779,29,FALSE)</f>
        <v>0</v>
      </c>
      <c r="J301" s="71">
        <f>VLOOKUP(F301,'Metales Pesados'!F301:AU779,42,FALSE)</f>
        <v>0</v>
      </c>
      <c r="K301" s="36">
        <f>VLOOKUP(F301,'Metales Pesados'!F301:BH779,55,FALSE)</f>
        <v>0</v>
      </c>
      <c r="L301" s="36">
        <f>VLOOKUP(F301,'Metales Pesados'!F301:BU779,68,FALSE)</f>
        <v>0</v>
      </c>
      <c r="M301" s="36">
        <f>VLOOKUP(F301,'Metales Pesados'!F301:CH779,81,FALSE)</f>
        <v>0</v>
      </c>
      <c r="N301" s="71">
        <f>VLOOKUP(F301,'Metales Pesados'!F301:CU779,94,FALSE)</f>
        <v>0</v>
      </c>
    </row>
    <row r="302" spans="1:14" ht="13.05" customHeight="1" x14ac:dyDescent="0.2">
      <c r="A302" s="47" t="s">
        <v>169</v>
      </c>
      <c r="B302" s="47" t="s">
        <v>340</v>
      </c>
      <c r="C302" s="47" t="s">
        <v>169</v>
      </c>
      <c r="D302" s="47" t="s">
        <v>356</v>
      </c>
      <c r="E302" s="48" t="s">
        <v>33</v>
      </c>
      <c r="F302" s="52">
        <v>160</v>
      </c>
      <c r="G302" s="51" t="s">
        <v>359</v>
      </c>
      <c r="H302" s="76">
        <f>VLOOKUP(F302,'Metales Pesados'!F302:U780,16,FALSE)</f>
        <v>0</v>
      </c>
      <c r="I302" s="36">
        <f>VLOOKUP(F302,'Metales Pesados'!F302:AH780,29,FALSE)</f>
        <v>0</v>
      </c>
      <c r="J302" s="71">
        <f>VLOOKUP(F302,'Metales Pesados'!F302:AU780,42,FALSE)</f>
        <v>0</v>
      </c>
      <c r="K302" s="36">
        <f>VLOOKUP(F302,'Metales Pesados'!F302:BH780,55,FALSE)</f>
        <v>0</v>
      </c>
      <c r="L302" s="36">
        <f>VLOOKUP(F302,'Metales Pesados'!F302:BU780,68,FALSE)</f>
        <v>0</v>
      </c>
      <c r="M302" s="36">
        <f>VLOOKUP(F302,'Metales Pesados'!F302:CH780,81,FALSE)</f>
        <v>0</v>
      </c>
      <c r="N302" s="71">
        <f>VLOOKUP(F302,'Metales Pesados'!F302:CU780,94,FALSE)</f>
        <v>0</v>
      </c>
    </row>
    <row r="303" spans="1:14" ht="13.05" customHeight="1" x14ac:dyDescent="0.2">
      <c r="A303" s="47" t="s">
        <v>169</v>
      </c>
      <c r="B303" s="47" t="s">
        <v>355</v>
      </c>
      <c r="C303" s="47" t="s">
        <v>169</v>
      </c>
      <c r="D303" s="47" t="s">
        <v>356</v>
      </c>
      <c r="E303" s="48" t="s">
        <v>33</v>
      </c>
      <c r="F303" s="52">
        <v>28768</v>
      </c>
      <c r="G303" s="51" t="s">
        <v>360</v>
      </c>
      <c r="H303" s="76">
        <f>VLOOKUP(F303,'Metales Pesados'!F303:U781,16,FALSE)</f>
        <v>0</v>
      </c>
      <c r="I303" s="36">
        <f>VLOOKUP(F303,'Metales Pesados'!F303:AH781,29,FALSE)</f>
        <v>0</v>
      </c>
      <c r="J303" s="71">
        <f>VLOOKUP(F303,'Metales Pesados'!F303:AU781,42,FALSE)</f>
        <v>0</v>
      </c>
      <c r="K303" s="36">
        <f>VLOOKUP(F303,'Metales Pesados'!F303:BH781,55,FALSE)</f>
        <v>0</v>
      </c>
      <c r="L303" s="36">
        <f>VLOOKUP(F303,'Metales Pesados'!F303:BU781,68,FALSE)</f>
        <v>0</v>
      </c>
      <c r="M303" s="36">
        <f>VLOOKUP(F303,'Metales Pesados'!F303:CH781,81,FALSE)</f>
        <v>0</v>
      </c>
      <c r="N303" s="71">
        <f>VLOOKUP(F303,'Metales Pesados'!F303:CU781,94,FALSE)</f>
        <v>0</v>
      </c>
    </row>
    <row r="304" spans="1:14" s="6" customFormat="1" ht="13.05" customHeight="1" x14ac:dyDescent="0.2">
      <c r="A304" s="47" t="s">
        <v>169</v>
      </c>
      <c r="B304" s="47" t="s">
        <v>361</v>
      </c>
      <c r="C304" s="47" t="s">
        <v>169</v>
      </c>
      <c r="D304" s="47" t="s">
        <v>356</v>
      </c>
      <c r="E304" s="48" t="s">
        <v>135</v>
      </c>
      <c r="F304" s="52">
        <v>132</v>
      </c>
      <c r="G304" s="51" t="s">
        <v>362</v>
      </c>
      <c r="H304" s="76">
        <f>VLOOKUP(F304,'Metales Pesados'!F304:U782,16,FALSE)</f>
        <v>0</v>
      </c>
      <c r="I304" s="36">
        <f>VLOOKUP(F304,'Metales Pesados'!F304:AH782,29,FALSE)</f>
        <v>0</v>
      </c>
      <c r="J304" s="71">
        <f>VLOOKUP(F304,'Metales Pesados'!F304:AU782,42,FALSE)</f>
        <v>0</v>
      </c>
      <c r="K304" s="36">
        <f>VLOOKUP(F304,'Metales Pesados'!F304:BH782,55,FALSE)</f>
        <v>0</v>
      </c>
      <c r="L304" s="36">
        <f>VLOOKUP(F304,'Metales Pesados'!F304:BU782,68,FALSE)</f>
        <v>0</v>
      </c>
      <c r="M304" s="36">
        <f>VLOOKUP(F304,'Metales Pesados'!F304:CH782,81,FALSE)</f>
        <v>0</v>
      </c>
      <c r="N304" s="71">
        <f>VLOOKUP(F304,'Metales Pesados'!F304:CU782,94,FALSE)</f>
        <v>0</v>
      </c>
    </row>
    <row r="305" spans="1:14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33</v>
      </c>
      <c r="F305" s="52">
        <v>133</v>
      </c>
      <c r="G305" s="51" t="s">
        <v>363</v>
      </c>
      <c r="H305" s="76">
        <f>VLOOKUP(F305,'Metales Pesados'!F305:U783,16,FALSE)</f>
        <v>0</v>
      </c>
      <c r="I305" s="36">
        <f>VLOOKUP(F305,'Metales Pesados'!F305:AH783,29,FALSE)</f>
        <v>0</v>
      </c>
      <c r="J305" s="71">
        <f>VLOOKUP(F305,'Metales Pesados'!F305:AU783,42,FALSE)</f>
        <v>0</v>
      </c>
      <c r="K305" s="36">
        <f>VLOOKUP(F305,'Metales Pesados'!F305:BH783,55,FALSE)</f>
        <v>0</v>
      </c>
      <c r="L305" s="36">
        <f>VLOOKUP(F305,'Metales Pesados'!F305:BU783,68,FALSE)</f>
        <v>0</v>
      </c>
      <c r="M305" s="36">
        <f>VLOOKUP(F305,'Metales Pesados'!F305:CH783,81,FALSE)</f>
        <v>0</v>
      </c>
      <c r="N305" s="71">
        <f>VLOOKUP(F305,'Metales Pesados'!F305:CU783,94,FALSE)</f>
        <v>0</v>
      </c>
    </row>
    <row r="306" spans="1:14" ht="13.05" customHeight="1" x14ac:dyDescent="0.2">
      <c r="A306" s="47" t="s">
        <v>15</v>
      </c>
      <c r="B306" s="47" t="s">
        <v>16</v>
      </c>
      <c r="C306" s="47" t="s">
        <v>15</v>
      </c>
      <c r="D306" s="47" t="s">
        <v>16</v>
      </c>
      <c r="E306" s="48" t="s">
        <v>135</v>
      </c>
      <c r="F306" s="49">
        <v>211</v>
      </c>
      <c r="G306" s="51" t="s">
        <v>364</v>
      </c>
      <c r="H306" s="76">
        <f>VLOOKUP(F306,'Metales Pesados'!F306:U784,16,FALSE)</f>
        <v>0</v>
      </c>
      <c r="I306" s="36">
        <f>VLOOKUP(F306,'Metales Pesados'!F306:AH784,29,FALSE)</f>
        <v>0</v>
      </c>
      <c r="J306" s="71">
        <f>VLOOKUP(F306,'Metales Pesados'!F306:AU784,42,FALSE)</f>
        <v>0</v>
      </c>
      <c r="K306" s="36">
        <f>VLOOKUP(F306,'Metales Pesados'!F306:BH784,55,FALSE)</f>
        <v>0</v>
      </c>
      <c r="L306" s="36">
        <f>VLOOKUP(F306,'Metales Pesados'!F306:BU784,68,FALSE)</f>
        <v>0</v>
      </c>
      <c r="M306" s="36">
        <f>VLOOKUP(F306,'Metales Pesados'!F306:CH784,81,FALSE)</f>
        <v>0</v>
      </c>
      <c r="N306" s="71">
        <f>VLOOKUP(F306,'Metales Pesados'!F306:CU784,94,FALSE)</f>
        <v>0</v>
      </c>
    </row>
    <row r="307" spans="1:14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31</v>
      </c>
      <c r="F307" s="49">
        <v>7325</v>
      </c>
      <c r="G307" s="51" t="s">
        <v>365</v>
      </c>
      <c r="H307" s="76">
        <f>VLOOKUP(F307,'Metales Pesados'!F307:U785,16,FALSE)</f>
        <v>0</v>
      </c>
      <c r="I307" s="36">
        <f>VLOOKUP(F307,'Metales Pesados'!F307:AH785,29,FALSE)</f>
        <v>0</v>
      </c>
      <c r="J307" s="71">
        <f>VLOOKUP(F307,'Metales Pesados'!F307:AU785,42,FALSE)</f>
        <v>0</v>
      </c>
      <c r="K307" s="36">
        <f>VLOOKUP(F307,'Metales Pesados'!F307:BH785,55,FALSE)</f>
        <v>0</v>
      </c>
      <c r="L307" s="36">
        <f>VLOOKUP(F307,'Metales Pesados'!F307:BU785,68,FALSE)</f>
        <v>0</v>
      </c>
      <c r="M307" s="36">
        <f>VLOOKUP(F307,'Metales Pesados'!F307:CH785,81,FALSE)</f>
        <v>0</v>
      </c>
      <c r="N307" s="71">
        <f>VLOOKUP(F307,'Metales Pesados'!F307:CU785,94,FALSE)</f>
        <v>0</v>
      </c>
    </row>
    <row r="308" spans="1:14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49">
        <v>27540</v>
      </c>
      <c r="G308" s="53" t="s">
        <v>366</v>
      </c>
      <c r="H308" s="76">
        <f>VLOOKUP(F308,'Metales Pesados'!F308:U786,16,FALSE)</f>
        <v>0</v>
      </c>
      <c r="I308" s="36">
        <f>VLOOKUP(F308,'Metales Pesados'!F308:AH786,29,FALSE)</f>
        <v>0</v>
      </c>
      <c r="J308" s="71">
        <f>VLOOKUP(F308,'Metales Pesados'!F308:AU786,42,FALSE)</f>
        <v>0</v>
      </c>
      <c r="K308" s="36">
        <f>VLOOKUP(F308,'Metales Pesados'!F308:BH786,55,FALSE)</f>
        <v>0</v>
      </c>
      <c r="L308" s="36">
        <f>VLOOKUP(F308,'Metales Pesados'!F308:BU786,68,FALSE)</f>
        <v>0</v>
      </c>
      <c r="M308" s="36">
        <f>VLOOKUP(F308,'Metales Pesados'!F308:CH786,81,FALSE)</f>
        <v>0</v>
      </c>
      <c r="N308" s="71">
        <f>VLOOKUP(F308,'Metales Pesados'!F308:CU786,94,FALSE)</f>
        <v>0</v>
      </c>
    </row>
    <row r="309" spans="1:14" ht="13.05" customHeight="1" x14ac:dyDescent="0.2">
      <c r="A309" s="47" t="s">
        <v>15</v>
      </c>
      <c r="B309" s="47" t="s">
        <v>16</v>
      </c>
      <c r="C309" s="47" t="s">
        <v>15</v>
      </c>
      <c r="D309" s="47" t="s">
        <v>9</v>
      </c>
      <c r="E309" s="48" t="s">
        <v>29</v>
      </c>
      <c r="F309" s="49">
        <v>27342</v>
      </c>
      <c r="G309" s="53" t="s">
        <v>367</v>
      </c>
      <c r="H309" s="76">
        <f>VLOOKUP(F309,'Metales Pesados'!F309:U787,16,FALSE)</f>
        <v>0</v>
      </c>
      <c r="I309" s="36">
        <f>VLOOKUP(F309,'Metales Pesados'!F309:AH787,29,FALSE)</f>
        <v>0</v>
      </c>
      <c r="J309" s="71">
        <f>VLOOKUP(F309,'Metales Pesados'!F309:AU787,42,FALSE)</f>
        <v>0</v>
      </c>
      <c r="K309" s="36">
        <f>VLOOKUP(F309,'Metales Pesados'!F309:BH787,55,FALSE)</f>
        <v>0</v>
      </c>
      <c r="L309" s="36">
        <f>VLOOKUP(F309,'Metales Pesados'!F309:BU787,68,FALSE)</f>
        <v>0</v>
      </c>
      <c r="M309" s="36">
        <f>VLOOKUP(F309,'Metales Pesados'!F309:CH787,81,FALSE)</f>
        <v>0</v>
      </c>
      <c r="N309" s="71">
        <f>VLOOKUP(F309,'Metales Pesados'!F309:CU787,94,FALSE)</f>
        <v>0</v>
      </c>
    </row>
    <row r="310" spans="1:14" ht="13.05" customHeight="1" x14ac:dyDescent="0.2">
      <c r="A310" s="47" t="s">
        <v>15</v>
      </c>
      <c r="B310" s="47" t="s">
        <v>16</v>
      </c>
      <c r="C310" s="47" t="s">
        <v>15</v>
      </c>
      <c r="D310" s="47" t="s">
        <v>16</v>
      </c>
      <c r="E310" s="48" t="s">
        <v>33</v>
      </c>
      <c r="F310" s="49">
        <v>27447</v>
      </c>
      <c r="G310" s="53" t="s">
        <v>368</v>
      </c>
      <c r="H310" s="76">
        <f>VLOOKUP(F310,'Metales Pesados'!F310:U788,16,FALSE)</f>
        <v>0</v>
      </c>
      <c r="I310" s="36">
        <f>VLOOKUP(F310,'Metales Pesados'!F310:AH788,29,FALSE)</f>
        <v>0</v>
      </c>
      <c r="J310" s="71">
        <f>VLOOKUP(F310,'Metales Pesados'!F310:AU788,42,FALSE)</f>
        <v>0</v>
      </c>
      <c r="K310" s="36">
        <f>VLOOKUP(F310,'Metales Pesados'!F310:BH788,55,FALSE)</f>
        <v>0</v>
      </c>
      <c r="L310" s="36">
        <f>VLOOKUP(F310,'Metales Pesados'!F310:BU788,68,FALSE)</f>
        <v>0</v>
      </c>
      <c r="M310" s="36">
        <f>VLOOKUP(F310,'Metales Pesados'!F310:CH788,81,FALSE)</f>
        <v>0</v>
      </c>
      <c r="N310" s="71">
        <f>VLOOKUP(F310,'Metales Pesados'!F310:CU788,94,FALSE)</f>
        <v>0</v>
      </c>
    </row>
    <row r="311" spans="1:14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49">
        <v>213</v>
      </c>
      <c r="G311" s="51" t="s">
        <v>369</v>
      </c>
      <c r="H311" s="76">
        <f>VLOOKUP(F311,'Metales Pesados'!F311:U789,16,FALSE)</f>
        <v>0</v>
      </c>
      <c r="I311" s="36">
        <f>VLOOKUP(F311,'Metales Pesados'!F311:AH789,29,FALSE)</f>
        <v>0</v>
      </c>
      <c r="J311" s="71">
        <f>VLOOKUP(F311,'Metales Pesados'!F311:AU789,42,FALSE)</f>
        <v>0</v>
      </c>
      <c r="K311" s="36">
        <f>VLOOKUP(F311,'Metales Pesados'!F311:BH789,55,FALSE)</f>
        <v>0</v>
      </c>
      <c r="L311" s="36">
        <f>VLOOKUP(F311,'Metales Pesados'!F311:BU789,68,FALSE)</f>
        <v>0</v>
      </c>
      <c r="M311" s="36">
        <f>VLOOKUP(F311,'Metales Pesados'!F311:CH789,81,FALSE)</f>
        <v>0</v>
      </c>
      <c r="N311" s="71">
        <f>VLOOKUP(F311,'Metales Pesados'!F311:CU789,94,FALSE)</f>
        <v>0</v>
      </c>
    </row>
    <row r="312" spans="1:14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135</v>
      </c>
      <c r="F312" s="49">
        <v>214</v>
      </c>
      <c r="G312" s="51" t="s">
        <v>370</v>
      </c>
      <c r="H312" s="76">
        <f>VLOOKUP(F312,'Metales Pesados'!F312:U790,16,FALSE)</f>
        <v>0</v>
      </c>
      <c r="I312" s="36">
        <f>VLOOKUP(F312,'Metales Pesados'!F312:AH790,29,FALSE)</f>
        <v>0</v>
      </c>
      <c r="J312" s="71">
        <f>VLOOKUP(F312,'Metales Pesados'!F312:AU790,42,FALSE)</f>
        <v>0</v>
      </c>
      <c r="K312" s="36">
        <f>VLOOKUP(F312,'Metales Pesados'!F312:BH790,55,FALSE)</f>
        <v>0</v>
      </c>
      <c r="L312" s="36">
        <f>VLOOKUP(F312,'Metales Pesados'!F312:BU790,68,FALSE)</f>
        <v>0</v>
      </c>
      <c r="M312" s="36">
        <f>VLOOKUP(F312,'Metales Pesados'!F312:CH790,81,FALSE)</f>
        <v>0</v>
      </c>
      <c r="N312" s="71">
        <f>VLOOKUP(F312,'Metales Pesados'!F312:CU790,94,FALSE)</f>
        <v>0</v>
      </c>
    </row>
    <row r="313" spans="1:14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33</v>
      </c>
      <c r="F313" s="49">
        <v>215</v>
      </c>
      <c r="G313" s="51" t="s">
        <v>371</v>
      </c>
      <c r="H313" s="76">
        <f>VLOOKUP(F313,'Metales Pesados'!F313:U791,16,FALSE)</f>
        <v>0</v>
      </c>
      <c r="I313" s="36">
        <f>VLOOKUP(F313,'Metales Pesados'!F313:AH791,29,FALSE)</f>
        <v>0</v>
      </c>
      <c r="J313" s="71">
        <f>VLOOKUP(F313,'Metales Pesados'!F313:AU791,42,FALSE)</f>
        <v>0</v>
      </c>
      <c r="K313" s="36">
        <f>VLOOKUP(F313,'Metales Pesados'!F313:BH791,55,FALSE)</f>
        <v>0</v>
      </c>
      <c r="L313" s="36">
        <f>VLOOKUP(F313,'Metales Pesados'!F313:BU791,68,FALSE)</f>
        <v>0</v>
      </c>
      <c r="M313" s="36">
        <f>VLOOKUP(F313,'Metales Pesados'!F313:CH791,81,FALSE)</f>
        <v>0</v>
      </c>
      <c r="N313" s="71">
        <f>VLOOKUP(F313,'Metales Pesados'!F313:CU791,94,FALSE)</f>
        <v>0</v>
      </c>
    </row>
    <row r="314" spans="1:14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49">
        <v>216</v>
      </c>
      <c r="G314" s="51" t="s">
        <v>372</v>
      </c>
      <c r="H314" s="76">
        <f>VLOOKUP(F314,'Metales Pesados'!F314:U792,16,FALSE)</f>
        <v>0</v>
      </c>
      <c r="I314" s="36">
        <f>VLOOKUP(F314,'Metales Pesados'!F314:AH792,29,FALSE)</f>
        <v>0</v>
      </c>
      <c r="J314" s="71">
        <f>VLOOKUP(F314,'Metales Pesados'!F314:AU792,42,FALSE)</f>
        <v>0</v>
      </c>
      <c r="K314" s="36">
        <f>VLOOKUP(F314,'Metales Pesados'!F314:BH792,55,FALSE)</f>
        <v>0</v>
      </c>
      <c r="L314" s="36">
        <f>VLOOKUP(F314,'Metales Pesados'!F314:BU792,68,FALSE)</f>
        <v>0</v>
      </c>
      <c r="M314" s="36">
        <f>VLOOKUP(F314,'Metales Pesados'!F314:CH792,81,FALSE)</f>
        <v>0</v>
      </c>
      <c r="N314" s="71">
        <f>VLOOKUP(F314,'Metales Pesados'!F314:CU792,94,FALSE)</f>
        <v>0</v>
      </c>
    </row>
    <row r="315" spans="1:14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49">
        <v>220</v>
      </c>
      <c r="G315" s="51" t="s">
        <v>373</v>
      </c>
      <c r="H315" s="76">
        <f>VLOOKUP(F315,'Metales Pesados'!F315:U793,16,FALSE)</f>
        <v>0</v>
      </c>
      <c r="I315" s="36">
        <f>VLOOKUP(F315,'Metales Pesados'!F315:AH793,29,FALSE)</f>
        <v>0</v>
      </c>
      <c r="J315" s="71">
        <f>VLOOKUP(F315,'Metales Pesados'!F315:AU793,42,FALSE)</f>
        <v>0</v>
      </c>
      <c r="K315" s="36">
        <f>VLOOKUP(F315,'Metales Pesados'!F315:BH793,55,FALSE)</f>
        <v>0</v>
      </c>
      <c r="L315" s="36">
        <f>VLOOKUP(F315,'Metales Pesados'!F315:BU793,68,FALSE)</f>
        <v>0</v>
      </c>
      <c r="M315" s="36">
        <f>VLOOKUP(F315,'Metales Pesados'!F315:CH793,81,FALSE)</f>
        <v>0</v>
      </c>
      <c r="N315" s="71">
        <f>VLOOKUP(F315,'Metales Pesados'!F315:CU793,94,FALSE)</f>
        <v>0</v>
      </c>
    </row>
    <row r="316" spans="1:14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49">
        <v>7131</v>
      </c>
      <c r="G316" s="51" t="s">
        <v>374</v>
      </c>
      <c r="H316" s="76">
        <f>VLOOKUP(F316,'Metales Pesados'!F316:U794,16,FALSE)</f>
        <v>0</v>
      </c>
      <c r="I316" s="36">
        <f>VLOOKUP(F316,'Metales Pesados'!F316:AH794,29,FALSE)</f>
        <v>0</v>
      </c>
      <c r="J316" s="71">
        <f>VLOOKUP(F316,'Metales Pesados'!F316:AU794,42,FALSE)</f>
        <v>0</v>
      </c>
      <c r="K316" s="36">
        <f>VLOOKUP(F316,'Metales Pesados'!F316:BH794,55,FALSE)</f>
        <v>0</v>
      </c>
      <c r="L316" s="36">
        <f>VLOOKUP(F316,'Metales Pesados'!F316:BU794,68,FALSE)</f>
        <v>0</v>
      </c>
      <c r="M316" s="36">
        <f>VLOOKUP(F316,'Metales Pesados'!F316:CH794,81,FALSE)</f>
        <v>0</v>
      </c>
      <c r="N316" s="71">
        <f>VLOOKUP(F316,'Metales Pesados'!F316:CU794,94,FALSE)</f>
        <v>0</v>
      </c>
    </row>
    <row r="317" spans="1:14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49">
        <v>7132</v>
      </c>
      <c r="G317" s="51" t="s">
        <v>375</v>
      </c>
      <c r="H317" s="76">
        <f>VLOOKUP(F317,'Metales Pesados'!F317:U795,16,FALSE)</f>
        <v>0</v>
      </c>
      <c r="I317" s="36">
        <f>VLOOKUP(F317,'Metales Pesados'!F317:AH795,29,FALSE)</f>
        <v>0</v>
      </c>
      <c r="J317" s="71">
        <f>VLOOKUP(F317,'Metales Pesados'!F317:AU795,42,FALSE)</f>
        <v>0</v>
      </c>
      <c r="K317" s="36">
        <f>VLOOKUP(F317,'Metales Pesados'!F317:BH795,55,FALSE)</f>
        <v>0</v>
      </c>
      <c r="L317" s="36">
        <f>VLOOKUP(F317,'Metales Pesados'!F317:BU795,68,FALSE)</f>
        <v>0</v>
      </c>
      <c r="M317" s="36">
        <f>VLOOKUP(F317,'Metales Pesados'!F317:CH795,81,FALSE)</f>
        <v>0</v>
      </c>
      <c r="N317" s="71">
        <f>VLOOKUP(F317,'Metales Pesados'!F317:CU795,94,FALSE)</f>
        <v>0</v>
      </c>
    </row>
    <row r="318" spans="1:14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49">
        <v>7412</v>
      </c>
      <c r="G318" s="51" t="s">
        <v>376</v>
      </c>
      <c r="H318" s="76">
        <f>VLOOKUP(F318,'Metales Pesados'!F318:U796,16,FALSE)</f>
        <v>0</v>
      </c>
      <c r="I318" s="36">
        <f>VLOOKUP(F318,'Metales Pesados'!F318:AH796,29,FALSE)</f>
        <v>0</v>
      </c>
      <c r="J318" s="71">
        <f>VLOOKUP(F318,'Metales Pesados'!F318:AU796,42,FALSE)</f>
        <v>0</v>
      </c>
      <c r="K318" s="36">
        <f>VLOOKUP(F318,'Metales Pesados'!F318:BH796,55,FALSE)</f>
        <v>0</v>
      </c>
      <c r="L318" s="36">
        <f>VLOOKUP(F318,'Metales Pesados'!F318:BU796,68,FALSE)</f>
        <v>0</v>
      </c>
      <c r="M318" s="36">
        <f>VLOOKUP(F318,'Metales Pesados'!F318:CH796,81,FALSE)</f>
        <v>0</v>
      </c>
      <c r="N318" s="71">
        <f>VLOOKUP(F318,'Metales Pesados'!F318:CU796,94,FALSE)</f>
        <v>0</v>
      </c>
    </row>
    <row r="319" spans="1:14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49">
        <v>11579</v>
      </c>
      <c r="G319" s="51" t="s">
        <v>377</v>
      </c>
      <c r="H319" s="76">
        <f>VLOOKUP(F319,'Metales Pesados'!F319:U797,16,FALSE)</f>
        <v>0</v>
      </c>
      <c r="I319" s="36">
        <f>VLOOKUP(F319,'Metales Pesados'!F319:AH797,29,FALSE)</f>
        <v>0</v>
      </c>
      <c r="J319" s="71">
        <f>VLOOKUP(F319,'Metales Pesados'!F319:AU797,42,FALSE)</f>
        <v>0</v>
      </c>
      <c r="K319" s="36">
        <f>VLOOKUP(F319,'Metales Pesados'!F319:BH797,55,FALSE)</f>
        <v>0</v>
      </c>
      <c r="L319" s="36">
        <f>VLOOKUP(F319,'Metales Pesados'!F319:BU797,68,FALSE)</f>
        <v>0</v>
      </c>
      <c r="M319" s="36">
        <f>VLOOKUP(F319,'Metales Pesados'!F319:CH797,81,FALSE)</f>
        <v>0</v>
      </c>
      <c r="N319" s="71">
        <f>VLOOKUP(F319,'Metales Pesados'!F319:CU797,94,FALSE)</f>
        <v>0</v>
      </c>
    </row>
    <row r="320" spans="1:14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49">
        <v>16827</v>
      </c>
      <c r="G320" s="51" t="s">
        <v>378</v>
      </c>
      <c r="H320" s="76">
        <f>VLOOKUP(F320,'Metales Pesados'!F320:U798,16,FALSE)</f>
        <v>0</v>
      </c>
      <c r="I320" s="36">
        <f>VLOOKUP(F320,'Metales Pesados'!F320:AH798,29,FALSE)</f>
        <v>1</v>
      </c>
      <c r="J320" s="71">
        <f>VLOOKUP(F320,'Metales Pesados'!F320:AU798,42,FALSE)</f>
        <v>0</v>
      </c>
      <c r="K320" s="36">
        <f>VLOOKUP(F320,'Metales Pesados'!F320:BH798,55,FALSE)</f>
        <v>0</v>
      </c>
      <c r="L320" s="36">
        <f>VLOOKUP(F320,'Metales Pesados'!F320:BU798,68,FALSE)</f>
        <v>0</v>
      </c>
      <c r="M320" s="36">
        <f>VLOOKUP(F320,'Metales Pesados'!F320:CH798,81,FALSE)</f>
        <v>0</v>
      </c>
      <c r="N320" s="71">
        <f>VLOOKUP(F320,'Metales Pesados'!F320:CU798,94,FALSE)</f>
        <v>0</v>
      </c>
    </row>
    <row r="321" spans="1:14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49">
        <v>17570</v>
      </c>
      <c r="G321" s="51" t="s">
        <v>379</v>
      </c>
      <c r="H321" s="76">
        <f>VLOOKUP(F321,'Metales Pesados'!F321:U799,16,FALSE)</f>
        <v>0</v>
      </c>
      <c r="I321" s="36">
        <f>VLOOKUP(F321,'Metales Pesados'!F321:AH799,29,FALSE)</f>
        <v>0</v>
      </c>
      <c r="J321" s="71">
        <f>VLOOKUP(F321,'Metales Pesados'!F321:AU799,42,FALSE)</f>
        <v>0</v>
      </c>
      <c r="K321" s="36">
        <f>VLOOKUP(F321,'Metales Pesados'!F321:BH799,55,FALSE)</f>
        <v>0</v>
      </c>
      <c r="L321" s="36">
        <f>VLOOKUP(F321,'Metales Pesados'!F321:BU799,68,FALSE)</f>
        <v>0</v>
      </c>
      <c r="M321" s="36">
        <f>VLOOKUP(F321,'Metales Pesados'!F321:CH799,81,FALSE)</f>
        <v>0</v>
      </c>
      <c r="N321" s="71">
        <f>VLOOKUP(F321,'Metales Pesados'!F321:CU799,94,FALSE)</f>
        <v>0</v>
      </c>
    </row>
    <row r="322" spans="1:14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135</v>
      </c>
      <c r="F322" s="49">
        <v>228</v>
      </c>
      <c r="G322" s="51" t="s">
        <v>380</v>
      </c>
      <c r="H322" s="76">
        <f>VLOOKUP(F322,'Metales Pesados'!F322:U800,16,FALSE)</f>
        <v>0</v>
      </c>
      <c r="I322" s="36">
        <f>VLOOKUP(F322,'Metales Pesados'!F322:AH800,29,FALSE)</f>
        <v>0</v>
      </c>
      <c r="J322" s="71">
        <f>VLOOKUP(F322,'Metales Pesados'!F322:AU800,42,FALSE)</f>
        <v>0</v>
      </c>
      <c r="K322" s="36">
        <f>VLOOKUP(F322,'Metales Pesados'!F322:BH800,55,FALSE)</f>
        <v>0</v>
      </c>
      <c r="L322" s="36">
        <f>VLOOKUP(F322,'Metales Pesados'!F322:BU800,68,FALSE)</f>
        <v>0</v>
      </c>
      <c r="M322" s="36">
        <f>VLOOKUP(F322,'Metales Pesados'!F322:CH800,81,FALSE)</f>
        <v>0</v>
      </c>
      <c r="N322" s="71">
        <f>VLOOKUP(F322,'Metales Pesados'!F322:CU800,94,FALSE)</f>
        <v>0</v>
      </c>
    </row>
    <row r="323" spans="1:14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33</v>
      </c>
      <c r="F323" s="49">
        <v>229</v>
      </c>
      <c r="G323" s="51" t="s">
        <v>381</v>
      </c>
      <c r="H323" s="76">
        <f>VLOOKUP(F323,'Metales Pesados'!F323:U801,16,FALSE)</f>
        <v>0</v>
      </c>
      <c r="I323" s="36">
        <f>VLOOKUP(F323,'Metales Pesados'!F323:AH801,29,FALSE)</f>
        <v>0</v>
      </c>
      <c r="J323" s="71">
        <f>VLOOKUP(F323,'Metales Pesados'!F323:AU801,42,FALSE)</f>
        <v>0</v>
      </c>
      <c r="K323" s="36">
        <f>VLOOKUP(F323,'Metales Pesados'!F323:BH801,55,FALSE)</f>
        <v>0</v>
      </c>
      <c r="L323" s="36">
        <f>VLOOKUP(F323,'Metales Pesados'!F323:BU801,68,FALSE)</f>
        <v>0</v>
      </c>
      <c r="M323" s="36">
        <f>VLOOKUP(F323,'Metales Pesados'!F323:CH801,81,FALSE)</f>
        <v>0</v>
      </c>
      <c r="N323" s="71">
        <f>VLOOKUP(F323,'Metales Pesados'!F323:CU801,94,FALSE)</f>
        <v>0</v>
      </c>
    </row>
    <row r="324" spans="1:14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382</v>
      </c>
      <c r="F324" s="49">
        <v>7326</v>
      </c>
      <c r="G324" s="51" t="s">
        <v>383</v>
      </c>
      <c r="H324" s="76">
        <f>VLOOKUP(F324,'Metales Pesados'!F324:U802,16,FALSE)</f>
        <v>10</v>
      </c>
      <c r="I324" s="36">
        <f>VLOOKUP(F324,'Metales Pesados'!F324:AH802,29,FALSE)</f>
        <v>0</v>
      </c>
      <c r="J324" s="71">
        <f>VLOOKUP(F324,'Metales Pesados'!F324:AU802,42,FALSE)</f>
        <v>10</v>
      </c>
      <c r="K324" s="36">
        <f>VLOOKUP(F324,'Metales Pesados'!F324:BH802,55,FALSE)</f>
        <v>0</v>
      </c>
      <c r="L324" s="36">
        <f>VLOOKUP(F324,'Metales Pesados'!F324:BU802,68,FALSE)</f>
        <v>0</v>
      </c>
      <c r="M324" s="36">
        <f>VLOOKUP(F324,'Metales Pesados'!F324:CH802,81,FALSE)</f>
        <v>0</v>
      </c>
      <c r="N324" s="71">
        <f>VLOOKUP(F324,'Metales Pesados'!F324:CU802,94,FALSE)</f>
        <v>0</v>
      </c>
    </row>
    <row r="325" spans="1:14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33</v>
      </c>
      <c r="F325" s="49">
        <v>225</v>
      </c>
      <c r="G325" s="51" t="s">
        <v>384</v>
      </c>
      <c r="H325" s="76">
        <f>VLOOKUP(F325,'Metales Pesados'!F325:U803,16,FALSE)</f>
        <v>0</v>
      </c>
      <c r="I325" s="36">
        <f>VLOOKUP(F325,'Metales Pesados'!F325:AH803,29,FALSE)</f>
        <v>0</v>
      </c>
      <c r="J325" s="71">
        <f>VLOOKUP(F325,'Metales Pesados'!F325:AU803,42,FALSE)</f>
        <v>0</v>
      </c>
      <c r="K325" s="36">
        <f>VLOOKUP(F325,'Metales Pesados'!F325:BH803,55,FALSE)</f>
        <v>0</v>
      </c>
      <c r="L325" s="36">
        <f>VLOOKUP(F325,'Metales Pesados'!F325:BU803,68,FALSE)</f>
        <v>0</v>
      </c>
      <c r="M325" s="36">
        <f>VLOOKUP(F325,'Metales Pesados'!F325:CH803,81,FALSE)</f>
        <v>0</v>
      </c>
      <c r="N325" s="71">
        <f>VLOOKUP(F325,'Metales Pesados'!F325:CU803,94,FALSE)</f>
        <v>0</v>
      </c>
    </row>
    <row r="326" spans="1:14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31</v>
      </c>
      <c r="F326" s="49">
        <v>222</v>
      </c>
      <c r="G326" s="51" t="s">
        <v>385</v>
      </c>
      <c r="H326" s="76">
        <f>VLOOKUP(F326,'Metales Pesados'!F326:U804,16,FALSE)</f>
        <v>0</v>
      </c>
      <c r="I326" s="36">
        <f>VLOOKUP(F326,'Metales Pesados'!F326:AH804,29,FALSE)</f>
        <v>0</v>
      </c>
      <c r="J326" s="71">
        <f>VLOOKUP(F326,'Metales Pesados'!F326:AU804,42,FALSE)</f>
        <v>0</v>
      </c>
      <c r="K326" s="36">
        <f>VLOOKUP(F326,'Metales Pesados'!F326:BH804,55,FALSE)</f>
        <v>0</v>
      </c>
      <c r="L326" s="36">
        <f>VLOOKUP(F326,'Metales Pesados'!F326:BU804,68,FALSE)</f>
        <v>0</v>
      </c>
      <c r="M326" s="36">
        <f>VLOOKUP(F326,'Metales Pesados'!F326:CH804,81,FALSE)</f>
        <v>0</v>
      </c>
      <c r="N326" s="71">
        <f>VLOOKUP(F326,'Metales Pesados'!F326:CU804,94,FALSE)</f>
        <v>0</v>
      </c>
    </row>
    <row r="327" spans="1:14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33</v>
      </c>
      <c r="F327" s="49">
        <v>223</v>
      </c>
      <c r="G327" s="51" t="s">
        <v>386</v>
      </c>
      <c r="H327" s="76">
        <f>VLOOKUP(F327,'Metales Pesados'!F327:U805,16,FALSE)</f>
        <v>0</v>
      </c>
      <c r="I327" s="36">
        <f>VLOOKUP(F327,'Metales Pesados'!F327:AH805,29,FALSE)</f>
        <v>0</v>
      </c>
      <c r="J327" s="71">
        <f>VLOOKUP(F327,'Metales Pesados'!F327:AU805,42,FALSE)</f>
        <v>0</v>
      </c>
      <c r="K327" s="36">
        <f>VLOOKUP(F327,'Metales Pesados'!F327:BH805,55,FALSE)</f>
        <v>0</v>
      </c>
      <c r="L327" s="36">
        <f>VLOOKUP(F327,'Metales Pesados'!F327:BU805,68,FALSE)</f>
        <v>0</v>
      </c>
      <c r="M327" s="36">
        <f>VLOOKUP(F327,'Metales Pesados'!F327:CH805,81,FALSE)</f>
        <v>0</v>
      </c>
      <c r="N327" s="71">
        <f>VLOOKUP(F327,'Metales Pesados'!F327:CU805,94,FALSE)</f>
        <v>0</v>
      </c>
    </row>
    <row r="328" spans="1:14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49">
        <v>221</v>
      </c>
      <c r="G328" s="51" t="s">
        <v>387</v>
      </c>
      <c r="H328" s="76">
        <f>VLOOKUP(F328,'Metales Pesados'!F328:U806,16,FALSE)</f>
        <v>0</v>
      </c>
      <c r="I328" s="36">
        <f>VLOOKUP(F328,'Metales Pesados'!F328:AH806,29,FALSE)</f>
        <v>0</v>
      </c>
      <c r="J328" s="71">
        <f>VLOOKUP(F328,'Metales Pesados'!F328:AU806,42,FALSE)</f>
        <v>0</v>
      </c>
      <c r="K328" s="36">
        <f>VLOOKUP(F328,'Metales Pesados'!F328:BH806,55,FALSE)</f>
        <v>0</v>
      </c>
      <c r="L328" s="36">
        <f>VLOOKUP(F328,'Metales Pesados'!F328:BU806,68,FALSE)</f>
        <v>0</v>
      </c>
      <c r="M328" s="36">
        <f>VLOOKUP(F328,'Metales Pesados'!F328:CH806,81,FALSE)</f>
        <v>0</v>
      </c>
      <c r="N328" s="71">
        <f>VLOOKUP(F328,'Metales Pesados'!F328:CU806,94,FALSE)</f>
        <v>0</v>
      </c>
    </row>
    <row r="329" spans="1:14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49">
        <v>9721</v>
      </c>
      <c r="G329" s="51" t="s">
        <v>388</v>
      </c>
      <c r="H329" s="76">
        <f>VLOOKUP(F329,'Metales Pesados'!F329:U807,16,FALSE)</f>
        <v>0</v>
      </c>
      <c r="I329" s="36">
        <f>VLOOKUP(F329,'Metales Pesados'!F329:AH807,29,FALSE)</f>
        <v>0</v>
      </c>
      <c r="J329" s="71">
        <f>VLOOKUP(F329,'Metales Pesados'!F329:AU807,42,FALSE)</f>
        <v>0</v>
      </c>
      <c r="K329" s="36">
        <f>VLOOKUP(F329,'Metales Pesados'!F329:BH807,55,FALSE)</f>
        <v>0</v>
      </c>
      <c r="L329" s="36">
        <f>VLOOKUP(F329,'Metales Pesados'!F329:BU807,68,FALSE)</f>
        <v>0</v>
      </c>
      <c r="M329" s="36">
        <f>VLOOKUP(F329,'Metales Pesados'!F329:CH807,81,FALSE)</f>
        <v>0</v>
      </c>
      <c r="N329" s="71">
        <f>VLOOKUP(F329,'Metales Pesados'!F329:CU807,94,FALSE)</f>
        <v>0</v>
      </c>
    </row>
    <row r="330" spans="1:14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49">
        <v>15311</v>
      </c>
      <c r="G330" s="51" t="s">
        <v>389</v>
      </c>
      <c r="H330" s="76">
        <f>VLOOKUP(F330,'Metales Pesados'!F330:U808,16,FALSE)</f>
        <v>0</v>
      </c>
      <c r="I330" s="36">
        <f>VLOOKUP(F330,'Metales Pesados'!F330:AH808,29,FALSE)</f>
        <v>0</v>
      </c>
      <c r="J330" s="71">
        <f>VLOOKUP(F330,'Metales Pesados'!F330:AU808,42,FALSE)</f>
        <v>0</v>
      </c>
      <c r="K330" s="36">
        <f>VLOOKUP(F330,'Metales Pesados'!F330:BH808,55,FALSE)</f>
        <v>0</v>
      </c>
      <c r="L330" s="36">
        <f>VLOOKUP(F330,'Metales Pesados'!F330:BU808,68,FALSE)</f>
        <v>0</v>
      </c>
      <c r="M330" s="36">
        <f>VLOOKUP(F330,'Metales Pesados'!F330:CH808,81,FALSE)</f>
        <v>0</v>
      </c>
      <c r="N330" s="71">
        <f>VLOOKUP(F330,'Metales Pesados'!F330:CU808,94,FALSE)</f>
        <v>0</v>
      </c>
    </row>
    <row r="331" spans="1:14" ht="13.05" customHeight="1" x14ac:dyDescent="0.2">
      <c r="A331" s="47" t="s">
        <v>15</v>
      </c>
      <c r="B331" s="47" t="s">
        <v>390</v>
      </c>
      <c r="C331" s="47" t="s">
        <v>15</v>
      </c>
      <c r="D331" s="47" t="s">
        <v>16</v>
      </c>
      <c r="E331" s="48" t="s">
        <v>40</v>
      </c>
      <c r="F331" s="49">
        <v>303</v>
      </c>
      <c r="G331" s="51" t="s">
        <v>391</v>
      </c>
      <c r="H331" s="76">
        <f>VLOOKUP(F331,'Metales Pesados'!F331:U809,16,FALSE)</f>
        <v>0</v>
      </c>
      <c r="I331" s="36">
        <f>VLOOKUP(F331,'Metales Pesados'!F331:AH809,29,FALSE)</f>
        <v>0</v>
      </c>
      <c r="J331" s="71">
        <f>VLOOKUP(F331,'Metales Pesados'!F331:AU809,42,FALSE)</f>
        <v>0</v>
      </c>
      <c r="K331" s="36">
        <f>VLOOKUP(F331,'Metales Pesados'!F331:BH809,55,FALSE)</f>
        <v>0</v>
      </c>
      <c r="L331" s="36">
        <f>VLOOKUP(F331,'Metales Pesados'!F331:BU809,68,FALSE)</f>
        <v>0</v>
      </c>
      <c r="M331" s="36">
        <f>VLOOKUP(F331,'Metales Pesados'!F331:CH809,81,FALSE)</f>
        <v>0</v>
      </c>
      <c r="N331" s="71">
        <f>VLOOKUP(F331,'Metales Pesados'!F331:CU809,94,FALSE)</f>
        <v>0</v>
      </c>
    </row>
    <row r="332" spans="1:14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33</v>
      </c>
      <c r="F332" s="49">
        <v>10259</v>
      </c>
      <c r="G332" s="51" t="s">
        <v>392</v>
      </c>
      <c r="H332" s="76">
        <f>VLOOKUP(F332,'Metales Pesados'!F332:U810,16,FALSE)</f>
        <v>0</v>
      </c>
      <c r="I332" s="36">
        <f>VLOOKUP(F332,'Metales Pesados'!F332:AH810,29,FALSE)</f>
        <v>0</v>
      </c>
      <c r="J332" s="71">
        <f>VLOOKUP(F332,'Metales Pesados'!F332:AU810,42,FALSE)</f>
        <v>0</v>
      </c>
      <c r="K332" s="36">
        <f>VLOOKUP(F332,'Metales Pesados'!F332:BH810,55,FALSE)</f>
        <v>0</v>
      </c>
      <c r="L332" s="36">
        <f>VLOOKUP(F332,'Metales Pesados'!F332:BU810,68,FALSE)</f>
        <v>0</v>
      </c>
      <c r="M332" s="36">
        <f>VLOOKUP(F332,'Metales Pesados'!F332:CH810,81,FALSE)</f>
        <v>0</v>
      </c>
      <c r="N332" s="71">
        <f>VLOOKUP(F332,'Metales Pesados'!F332:CU810,94,FALSE)</f>
        <v>0</v>
      </c>
    </row>
    <row r="333" spans="1:14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49">
        <v>11689</v>
      </c>
      <c r="G333" s="51" t="s">
        <v>393</v>
      </c>
      <c r="H333" s="76">
        <f>VLOOKUP(F333,'Metales Pesados'!F333:U811,16,FALSE)</f>
        <v>0</v>
      </c>
      <c r="I333" s="36">
        <f>VLOOKUP(F333,'Metales Pesados'!F333:AH811,29,FALSE)</f>
        <v>0</v>
      </c>
      <c r="J333" s="71">
        <f>VLOOKUP(F333,'Metales Pesados'!F333:AU811,42,FALSE)</f>
        <v>0</v>
      </c>
      <c r="K333" s="36">
        <f>VLOOKUP(F333,'Metales Pesados'!F333:BH811,55,FALSE)</f>
        <v>0</v>
      </c>
      <c r="L333" s="36">
        <f>VLOOKUP(F333,'Metales Pesados'!F333:BU811,68,FALSE)</f>
        <v>0</v>
      </c>
      <c r="M333" s="36">
        <f>VLOOKUP(F333,'Metales Pesados'!F333:CH811,81,FALSE)</f>
        <v>0</v>
      </c>
      <c r="N333" s="71">
        <f>VLOOKUP(F333,'Metales Pesados'!F333:CU811,94,FALSE)</f>
        <v>0</v>
      </c>
    </row>
    <row r="334" spans="1:14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390</v>
      </c>
      <c r="E334" s="48" t="s">
        <v>33</v>
      </c>
      <c r="F334" s="49">
        <v>31222</v>
      </c>
      <c r="G334" s="51" t="s">
        <v>394</v>
      </c>
      <c r="H334" s="76">
        <f>VLOOKUP(F334,'Metales Pesados'!F334:U812,16,FALSE)</f>
        <v>0</v>
      </c>
      <c r="I334" s="36">
        <f>VLOOKUP(F334,'Metales Pesados'!F334:AH812,29,FALSE)</f>
        <v>0</v>
      </c>
      <c r="J334" s="71">
        <f>VLOOKUP(F334,'Metales Pesados'!F334:AU812,42,FALSE)</f>
        <v>0</v>
      </c>
      <c r="K334" s="36">
        <f>VLOOKUP(F334,'Metales Pesados'!F334:BH812,55,FALSE)</f>
        <v>0</v>
      </c>
      <c r="L334" s="36">
        <f>VLOOKUP(F334,'Metales Pesados'!F334:BU812,68,FALSE)</f>
        <v>0</v>
      </c>
      <c r="M334" s="36">
        <f>VLOOKUP(F334,'Metales Pesados'!F334:CH812,81,FALSE)</f>
        <v>0</v>
      </c>
      <c r="N334" s="71">
        <f>VLOOKUP(F334,'Metales Pesados'!F334:CU812,94,FALSE)</f>
        <v>0</v>
      </c>
    </row>
    <row r="335" spans="1:14" ht="13.05" customHeight="1" x14ac:dyDescent="0.2">
      <c r="A335" s="47" t="s">
        <v>15</v>
      </c>
      <c r="B335" s="47" t="s">
        <v>16</v>
      </c>
      <c r="C335" s="47" t="s">
        <v>15</v>
      </c>
      <c r="D335" s="47" t="s">
        <v>16</v>
      </c>
      <c r="E335" s="48" t="s">
        <v>135</v>
      </c>
      <c r="F335" s="49">
        <v>224</v>
      </c>
      <c r="G335" s="51" t="s">
        <v>395</v>
      </c>
      <c r="H335" s="76">
        <f>VLOOKUP(F335,'Metales Pesados'!F335:U813,16,FALSE)</f>
        <v>0</v>
      </c>
      <c r="I335" s="36">
        <f>VLOOKUP(F335,'Metales Pesados'!F335:AH813,29,FALSE)</f>
        <v>0</v>
      </c>
      <c r="J335" s="71">
        <f>VLOOKUP(F335,'Metales Pesados'!F335:AU813,42,FALSE)</f>
        <v>0</v>
      </c>
      <c r="K335" s="36">
        <f>VLOOKUP(F335,'Metales Pesados'!F335:BH813,55,FALSE)</f>
        <v>0</v>
      </c>
      <c r="L335" s="36">
        <f>VLOOKUP(F335,'Metales Pesados'!F335:BU813,68,FALSE)</f>
        <v>0</v>
      </c>
      <c r="M335" s="36">
        <f>VLOOKUP(F335,'Metales Pesados'!F335:CH813,81,FALSE)</f>
        <v>0</v>
      </c>
      <c r="N335" s="71">
        <f>VLOOKUP(F335,'Metales Pesados'!F335:CU813,94,FALSE)</f>
        <v>0</v>
      </c>
    </row>
    <row r="336" spans="1:14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33</v>
      </c>
      <c r="F336" s="49">
        <v>6691</v>
      </c>
      <c r="G336" s="51" t="s">
        <v>396</v>
      </c>
      <c r="H336" s="76">
        <f>VLOOKUP(F336,'Metales Pesados'!F336:U814,16,FALSE)</f>
        <v>0</v>
      </c>
      <c r="I336" s="36">
        <f>VLOOKUP(F336,'Metales Pesados'!F336:AH814,29,FALSE)</f>
        <v>0</v>
      </c>
      <c r="J336" s="71">
        <f>VLOOKUP(F336,'Metales Pesados'!F336:AU814,42,FALSE)</f>
        <v>0</v>
      </c>
      <c r="K336" s="36">
        <f>VLOOKUP(F336,'Metales Pesados'!F336:BH814,55,FALSE)</f>
        <v>0</v>
      </c>
      <c r="L336" s="36">
        <f>VLOOKUP(F336,'Metales Pesados'!F336:BU814,68,FALSE)</f>
        <v>0</v>
      </c>
      <c r="M336" s="36">
        <f>VLOOKUP(F336,'Metales Pesados'!F336:CH814,81,FALSE)</f>
        <v>0</v>
      </c>
      <c r="N336" s="71">
        <f>VLOOKUP(F336,'Metales Pesados'!F336:CU814,94,FALSE)</f>
        <v>0</v>
      </c>
    </row>
    <row r="337" spans="1:14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49">
        <v>219</v>
      </c>
      <c r="G337" s="51" t="s">
        <v>397</v>
      </c>
      <c r="H337" s="76">
        <f>VLOOKUP(F337,'Metales Pesados'!F337:U815,16,FALSE)</f>
        <v>0</v>
      </c>
      <c r="I337" s="36">
        <f>VLOOKUP(F337,'Metales Pesados'!F337:AH815,29,FALSE)</f>
        <v>0</v>
      </c>
      <c r="J337" s="71">
        <f>VLOOKUP(F337,'Metales Pesados'!F337:AU815,42,FALSE)</f>
        <v>0</v>
      </c>
      <c r="K337" s="36">
        <f>VLOOKUP(F337,'Metales Pesados'!F337:BH815,55,FALSE)</f>
        <v>0</v>
      </c>
      <c r="L337" s="36">
        <f>VLOOKUP(F337,'Metales Pesados'!F337:BU815,68,FALSE)</f>
        <v>0</v>
      </c>
      <c r="M337" s="36">
        <f>VLOOKUP(F337,'Metales Pesados'!F337:CH815,81,FALSE)</f>
        <v>0</v>
      </c>
      <c r="N337" s="71">
        <f>VLOOKUP(F337,'Metales Pesados'!F337:CU815,94,FALSE)</f>
        <v>0</v>
      </c>
    </row>
    <row r="338" spans="1:14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49">
        <v>217</v>
      </c>
      <c r="G338" s="51" t="s">
        <v>564</v>
      </c>
      <c r="H338" s="76">
        <f>VLOOKUP(F338,'Metales Pesados'!F338:U816,16,FALSE)</f>
        <v>0</v>
      </c>
      <c r="I338" s="36">
        <f>VLOOKUP(F338,'Metales Pesados'!F338:AH816,29,FALSE)</f>
        <v>0</v>
      </c>
      <c r="J338" s="71">
        <f>VLOOKUP(F338,'Metales Pesados'!F338:AU816,42,FALSE)</f>
        <v>0</v>
      </c>
      <c r="K338" s="36">
        <f>VLOOKUP(F338,'Metales Pesados'!F338:BH816,55,FALSE)</f>
        <v>0</v>
      </c>
      <c r="L338" s="36">
        <f>VLOOKUP(F338,'Metales Pesados'!F338:BU816,68,FALSE)</f>
        <v>0</v>
      </c>
      <c r="M338" s="36">
        <f>VLOOKUP(F338,'Metales Pesados'!F338:CH816,81,FALSE)</f>
        <v>0</v>
      </c>
      <c r="N338" s="71">
        <f>VLOOKUP(F338,'Metales Pesados'!F338:CU816,94,FALSE)</f>
        <v>0</v>
      </c>
    </row>
    <row r="339" spans="1:14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49">
        <v>218</v>
      </c>
      <c r="G339" s="51" t="s">
        <v>398</v>
      </c>
      <c r="H339" s="76">
        <f>VLOOKUP(F339,'Metales Pesados'!F339:U817,16,FALSE)</f>
        <v>0</v>
      </c>
      <c r="I339" s="36">
        <f>VLOOKUP(F339,'Metales Pesados'!F339:AH817,29,FALSE)</f>
        <v>0</v>
      </c>
      <c r="J339" s="71">
        <f>VLOOKUP(F339,'Metales Pesados'!F339:AU817,42,FALSE)</f>
        <v>0</v>
      </c>
      <c r="K339" s="36">
        <f>VLOOKUP(F339,'Metales Pesados'!F339:BH817,55,FALSE)</f>
        <v>0</v>
      </c>
      <c r="L339" s="36">
        <f>VLOOKUP(F339,'Metales Pesados'!F339:BU817,68,FALSE)</f>
        <v>0</v>
      </c>
      <c r="M339" s="36">
        <f>VLOOKUP(F339,'Metales Pesados'!F339:CH817,81,FALSE)</f>
        <v>0</v>
      </c>
      <c r="N339" s="71">
        <f>VLOOKUP(F339,'Metales Pesados'!F339:CU817,94,FALSE)</f>
        <v>0</v>
      </c>
    </row>
    <row r="340" spans="1:14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297</v>
      </c>
      <c r="F340" s="49">
        <v>212</v>
      </c>
      <c r="G340" s="51" t="s">
        <v>399</v>
      </c>
      <c r="H340" s="76">
        <f>VLOOKUP(F340,'Metales Pesados'!F340:U818,16,FALSE)</f>
        <v>0</v>
      </c>
      <c r="I340" s="36">
        <f>VLOOKUP(F340,'Metales Pesados'!F340:AH818,29,FALSE)</f>
        <v>0</v>
      </c>
      <c r="J340" s="71">
        <f>VLOOKUP(F340,'Metales Pesados'!F340:AU818,42,FALSE)</f>
        <v>0</v>
      </c>
      <c r="K340" s="36">
        <f>VLOOKUP(F340,'Metales Pesados'!F340:BH818,55,FALSE)</f>
        <v>0</v>
      </c>
      <c r="L340" s="36">
        <f>VLOOKUP(F340,'Metales Pesados'!F340:BU818,68,FALSE)</f>
        <v>0</v>
      </c>
      <c r="M340" s="36">
        <f>VLOOKUP(F340,'Metales Pesados'!F340:CH818,81,FALSE)</f>
        <v>0</v>
      </c>
      <c r="N340" s="71">
        <f>VLOOKUP(F340,'Metales Pesados'!F340:CU818,94,FALSE)</f>
        <v>0</v>
      </c>
    </row>
    <row r="341" spans="1:14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135</v>
      </c>
      <c r="F341" s="49">
        <v>232</v>
      </c>
      <c r="G341" s="51" t="s">
        <v>400</v>
      </c>
      <c r="H341" s="76">
        <f>VLOOKUP(F341,'Metales Pesados'!F341:U819,16,FALSE)</f>
        <v>0</v>
      </c>
      <c r="I341" s="36">
        <f>VLOOKUP(F341,'Metales Pesados'!F341:AH819,29,FALSE)</f>
        <v>0</v>
      </c>
      <c r="J341" s="71">
        <f>VLOOKUP(F341,'Metales Pesados'!F341:AU819,42,FALSE)</f>
        <v>0</v>
      </c>
      <c r="K341" s="36">
        <f>VLOOKUP(F341,'Metales Pesados'!F341:BH819,55,FALSE)</f>
        <v>0</v>
      </c>
      <c r="L341" s="36">
        <f>VLOOKUP(F341,'Metales Pesados'!F341:BU819,68,FALSE)</f>
        <v>0</v>
      </c>
      <c r="M341" s="36">
        <f>VLOOKUP(F341,'Metales Pesados'!F341:CH819,81,FALSE)</f>
        <v>0</v>
      </c>
      <c r="N341" s="71">
        <f>VLOOKUP(F341,'Metales Pesados'!F341:CU819,94,FALSE)</f>
        <v>0</v>
      </c>
    </row>
    <row r="342" spans="1:14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33</v>
      </c>
      <c r="F342" s="49">
        <v>231</v>
      </c>
      <c r="G342" s="51" t="s">
        <v>401</v>
      </c>
      <c r="H342" s="76">
        <f>VLOOKUP(F342,'Metales Pesados'!F342:U820,16,FALSE)</f>
        <v>0</v>
      </c>
      <c r="I342" s="36">
        <f>VLOOKUP(F342,'Metales Pesados'!F342:AH820,29,FALSE)</f>
        <v>0</v>
      </c>
      <c r="J342" s="71">
        <f>VLOOKUP(F342,'Metales Pesados'!F342:AU820,42,FALSE)</f>
        <v>0</v>
      </c>
      <c r="K342" s="36">
        <f>VLOOKUP(F342,'Metales Pesados'!F342:BH820,55,FALSE)</f>
        <v>0</v>
      </c>
      <c r="L342" s="36">
        <f>VLOOKUP(F342,'Metales Pesados'!F342:BU820,68,FALSE)</f>
        <v>0</v>
      </c>
      <c r="M342" s="36">
        <f>VLOOKUP(F342,'Metales Pesados'!F342:CH820,81,FALSE)</f>
        <v>0</v>
      </c>
      <c r="N342" s="71">
        <f>VLOOKUP(F342,'Metales Pesados'!F342:CU820,94,FALSE)</f>
        <v>0</v>
      </c>
    </row>
    <row r="343" spans="1:14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49">
        <v>230</v>
      </c>
      <c r="G343" s="51" t="s">
        <v>402</v>
      </c>
      <c r="H343" s="76">
        <f>VLOOKUP(F343,'Metales Pesados'!F343:U821,16,FALSE)</f>
        <v>0</v>
      </c>
      <c r="I343" s="36">
        <f>VLOOKUP(F343,'Metales Pesados'!F343:AH821,29,FALSE)</f>
        <v>0</v>
      </c>
      <c r="J343" s="71">
        <f>VLOOKUP(F343,'Metales Pesados'!F343:AU821,42,FALSE)</f>
        <v>0</v>
      </c>
      <c r="K343" s="36">
        <f>VLOOKUP(F343,'Metales Pesados'!F343:BH821,55,FALSE)</f>
        <v>0</v>
      </c>
      <c r="L343" s="36">
        <f>VLOOKUP(F343,'Metales Pesados'!F343:BU821,68,FALSE)</f>
        <v>0</v>
      </c>
      <c r="M343" s="36">
        <f>VLOOKUP(F343,'Metales Pesados'!F343:CH821,81,FALSE)</f>
        <v>0</v>
      </c>
      <c r="N343" s="71">
        <f>VLOOKUP(F343,'Metales Pesados'!F343:CU821,94,FALSE)</f>
        <v>0</v>
      </c>
    </row>
    <row r="344" spans="1:14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49">
        <v>234</v>
      </c>
      <c r="G344" s="51" t="s">
        <v>403</v>
      </c>
      <c r="H344" s="76">
        <f>VLOOKUP(F344,'Metales Pesados'!F344:U822,16,FALSE)</f>
        <v>0</v>
      </c>
      <c r="I344" s="36">
        <f>VLOOKUP(F344,'Metales Pesados'!F344:AH822,29,FALSE)</f>
        <v>0</v>
      </c>
      <c r="J344" s="71">
        <f>VLOOKUP(F344,'Metales Pesados'!F344:AU822,42,FALSE)</f>
        <v>0</v>
      </c>
      <c r="K344" s="36">
        <f>VLOOKUP(F344,'Metales Pesados'!F344:BH822,55,FALSE)</f>
        <v>0</v>
      </c>
      <c r="L344" s="36">
        <f>VLOOKUP(F344,'Metales Pesados'!F344:BU822,68,FALSE)</f>
        <v>0</v>
      </c>
      <c r="M344" s="36">
        <f>VLOOKUP(F344,'Metales Pesados'!F344:CH822,81,FALSE)</f>
        <v>0</v>
      </c>
      <c r="N344" s="71">
        <f>VLOOKUP(F344,'Metales Pesados'!F344:CU822,94,FALSE)</f>
        <v>0</v>
      </c>
    </row>
    <row r="345" spans="1:14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49">
        <v>227</v>
      </c>
      <c r="G345" s="51" t="s">
        <v>404</v>
      </c>
      <c r="H345" s="76">
        <f>VLOOKUP(F345,'Metales Pesados'!F345:U823,16,FALSE)</f>
        <v>0</v>
      </c>
      <c r="I345" s="36">
        <f>VLOOKUP(F345,'Metales Pesados'!F345:AH823,29,FALSE)</f>
        <v>0</v>
      </c>
      <c r="J345" s="71">
        <f>VLOOKUP(F345,'Metales Pesados'!F345:AU823,42,FALSE)</f>
        <v>0</v>
      </c>
      <c r="K345" s="36">
        <f>VLOOKUP(F345,'Metales Pesados'!F345:BH823,55,FALSE)</f>
        <v>0</v>
      </c>
      <c r="L345" s="36">
        <f>VLOOKUP(F345,'Metales Pesados'!F345:BU823,68,FALSE)</f>
        <v>0</v>
      </c>
      <c r="M345" s="36">
        <f>VLOOKUP(F345,'Metales Pesados'!F345:CH823,81,FALSE)</f>
        <v>0</v>
      </c>
      <c r="N345" s="71">
        <f>VLOOKUP(F345,'Metales Pesados'!F345:CU823,94,FALSE)</f>
        <v>0</v>
      </c>
    </row>
    <row r="346" spans="1:14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49">
        <v>226</v>
      </c>
      <c r="G346" s="51" t="s">
        <v>405</v>
      </c>
      <c r="H346" s="76">
        <f>VLOOKUP(F346,'Metales Pesados'!F346:U824,16,FALSE)</f>
        <v>0</v>
      </c>
      <c r="I346" s="36">
        <f>VLOOKUP(F346,'Metales Pesados'!F346:AH824,29,FALSE)</f>
        <v>0</v>
      </c>
      <c r="J346" s="71">
        <f>VLOOKUP(F346,'Metales Pesados'!F346:AU824,42,FALSE)</f>
        <v>0</v>
      </c>
      <c r="K346" s="36">
        <f>VLOOKUP(F346,'Metales Pesados'!F346:BH824,55,FALSE)</f>
        <v>0</v>
      </c>
      <c r="L346" s="36">
        <f>VLOOKUP(F346,'Metales Pesados'!F346:BU824,68,FALSE)</f>
        <v>0</v>
      </c>
      <c r="M346" s="36">
        <f>VLOOKUP(F346,'Metales Pesados'!F346:CH824,81,FALSE)</f>
        <v>0</v>
      </c>
      <c r="N346" s="71">
        <f>VLOOKUP(F346,'Metales Pesados'!F346:CU824,94,FALSE)</f>
        <v>0</v>
      </c>
    </row>
    <row r="347" spans="1:14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49">
        <v>9720</v>
      </c>
      <c r="G347" s="51" t="s">
        <v>406</v>
      </c>
      <c r="H347" s="76">
        <f>VLOOKUP(F347,'Metales Pesados'!F347:U825,16,FALSE)</f>
        <v>0</v>
      </c>
      <c r="I347" s="36">
        <f>VLOOKUP(F347,'Metales Pesados'!F347:AH825,29,FALSE)</f>
        <v>0</v>
      </c>
      <c r="J347" s="71">
        <f>VLOOKUP(F347,'Metales Pesados'!F347:AU825,42,FALSE)</f>
        <v>0</v>
      </c>
      <c r="K347" s="36">
        <f>VLOOKUP(F347,'Metales Pesados'!F347:BH825,55,FALSE)</f>
        <v>0</v>
      </c>
      <c r="L347" s="36">
        <f>VLOOKUP(F347,'Metales Pesados'!F347:BU825,68,FALSE)</f>
        <v>0</v>
      </c>
      <c r="M347" s="36">
        <f>VLOOKUP(F347,'Metales Pesados'!F347:CH825,81,FALSE)</f>
        <v>0</v>
      </c>
      <c r="N347" s="71">
        <f>VLOOKUP(F347,'Metales Pesados'!F347:CU825,94,FALSE)</f>
        <v>0</v>
      </c>
    </row>
    <row r="348" spans="1:14" ht="13.05" customHeight="1" x14ac:dyDescent="0.2">
      <c r="A348" s="47" t="s">
        <v>15</v>
      </c>
      <c r="B348" s="47" t="s">
        <v>407</v>
      </c>
      <c r="C348" s="47" t="s">
        <v>15</v>
      </c>
      <c r="D348" s="47" t="s">
        <v>407</v>
      </c>
      <c r="E348" s="48" t="s">
        <v>33</v>
      </c>
      <c r="F348" s="49">
        <v>25338</v>
      </c>
      <c r="G348" s="51" t="s">
        <v>408</v>
      </c>
      <c r="H348" s="76">
        <f>VLOOKUP(F348,'Metales Pesados'!F348:U826,16,FALSE)</f>
        <v>49</v>
      </c>
      <c r="I348" s="36">
        <f>VLOOKUP(F348,'Metales Pesados'!F348:AH826,29,FALSE)</f>
        <v>1</v>
      </c>
      <c r="J348" s="71">
        <f>VLOOKUP(F348,'Metales Pesados'!F348:AU826,42,FALSE)</f>
        <v>48</v>
      </c>
      <c r="K348" s="36">
        <f>VLOOKUP(F348,'Metales Pesados'!F348:BH826,55,FALSE)</f>
        <v>0</v>
      </c>
      <c r="L348" s="36">
        <f>VLOOKUP(F348,'Metales Pesados'!F348:BU826,68,FALSE)</f>
        <v>0</v>
      </c>
      <c r="M348" s="36">
        <f>VLOOKUP(F348,'Metales Pesados'!F348:CH826,81,FALSE)</f>
        <v>0</v>
      </c>
      <c r="N348" s="71">
        <f>VLOOKUP(F348,'Metales Pesados'!F348:CU826,94,FALSE)</f>
        <v>0</v>
      </c>
    </row>
    <row r="349" spans="1:14" ht="13.05" customHeight="1" x14ac:dyDescent="0.2">
      <c r="A349" s="47" t="s">
        <v>15</v>
      </c>
      <c r="B349" s="47" t="s">
        <v>16</v>
      </c>
      <c r="C349" s="47" t="s">
        <v>15</v>
      </c>
      <c r="D349" s="47" t="s">
        <v>16</v>
      </c>
      <c r="E349" s="48" t="s">
        <v>33</v>
      </c>
      <c r="F349" s="49">
        <v>25393</v>
      </c>
      <c r="G349" s="51" t="s">
        <v>409</v>
      </c>
      <c r="H349" s="76">
        <f>VLOOKUP(F349,'Metales Pesados'!F349:U827,16,FALSE)</f>
        <v>0</v>
      </c>
      <c r="I349" s="36">
        <f>VLOOKUP(F349,'Metales Pesados'!F349:AH827,29,FALSE)</f>
        <v>0</v>
      </c>
      <c r="J349" s="71">
        <f>VLOOKUP(F349,'Metales Pesados'!F349:AU827,42,FALSE)</f>
        <v>0</v>
      </c>
      <c r="K349" s="36">
        <f>VLOOKUP(F349,'Metales Pesados'!F349:BH827,55,FALSE)</f>
        <v>0</v>
      </c>
      <c r="L349" s="36">
        <f>VLOOKUP(F349,'Metales Pesados'!F349:BU827,68,FALSE)</f>
        <v>0</v>
      </c>
      <c r="M349" s="36">
        <f>VLOOKUP(F349,'Metales Pesados'!F349:CH827,81,FALSE)</f>
        <v>0</v>
      </c>
      <c r="N349" s="71">
        <f>VLOOKUP(F349,'Metales Pesados'!F349:CU827,94,FALSE)</f>
        <v>0</v>
      </c>
    </row>
    <row r="350" spans="1:14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49">
        <v>7458</v>
      </c>
      <c r="G350" s="51" t="s">
        <v>150</v>
      </c>
      <c r="H350" s="76">
        <f>VLOOKUP(F350,'Metales Pesados'!F350:U828,16,FALSE)</f>
        <v>0</v>
      </c>
      <c r="I350" s="36">
        <f>VLOOKUP(F350,'Metales Pesados'!F350:AH828,29,FALSE)</f>
        <v>0</v>
      </c>
      <c r="J350" s="71">
        <f>VLOOKUP(F350,'Metales Pesados'!F350:AU828,42,FALSE)</f>
        <v>0</v>
      </c>
      <c r="K350" s="36">
        <f>VLOOKUP(F350,'Metales Pesados'!F350:BH828,55,FALSE)</f>
        <v>0</v>
      </c>
      <c r="L350" s="36">
        <f>VLOOKUP(F350,'Metales Pesados'!F350:BU828,68,FALSE)</f>
        <v>0</v>
      </c>
      <c r="M350" s="36">
        <f>VLOOKUP(F350,'Metales Pesados'!F350:CH828,81,FALSE)</f>
        <v>0</v>
      </c>
      <c r="N350" s="71">
        <f>VLOOKUP(F350,'Metales Pesados'!F350:CU828,94,FALSE)</f>
        <v>0</v>
      </c>
    </row>
    <row r="351" spans="1:14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49">
        <v>26168</v>
      </c>
      <c r="G351" s="51" t="s">
        <v>410</v>
      </c>
      <c r="H351" s="76">
        <f>VLOOKUP(F351,'Metales Pesados'!F351:U829,16,FALSE)</f>
        <v>0</v>
      </c>
      <c r="I351" s="36">
        <f>VLOOKUP(F351,'Metales Pesados'!F351:AH829,29,FALSE)</f>
        <v>0</v>
      </c>
      <c r="J351" s="71">
        <f>VLOOKUP(F351,'Metales Pesados'!F351:AU829,42,FALSE)</f>
        <v>0</v>
      </c>
      <c r="K351" s="36">
        <f>VLOOKUP(F351,'Metales Pesados'!F351:BH829,55,FALSE)</f>
        <v>0</v>
      </c>
      <c r="L351" s="36">
        <f>VLOOKUP(F351,'Metales Pesados'!F351:BU829,68,FALSE)</f>
        <v>0</v>
      </c>
      <c r="M351" s="36">
        <f>VLOOKUP(F351,'Metales Pesados'!F351:CH829,81,FALSE)</f>
        <v>0</v>
      </c>
      <c r="N351" s="71">
        <f>VLOOKUP(F351,'Metales Pesados'!F351:CU829,94,FALSE)</f>
        <v>0</v>
      </c>
    </row>
    <row r="352" spans="1:14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49">
        <v>31672</v>
      </c>
      <c r="G352" s="51" t="s">
        <v>566</v>
      </c>
      <c r="H352" s="76">
        <f>VLOOKUP(F352,'Metales Pesados'!F352:U830,16,FALSE)</f>
        <v>0</v>
      </c>
      <c r="I352" s="36">
        <f>VLOOKUP(F352,'Metales Pesados'!F352:AH830,29,FALSE)</f>
        <v>0</v>
      </c>
      <c r="J352" s="71">
        <f>VLOOKUP(F352,'Metales Pesados'!F352:AU830,42,FALSE)</f>
        <v>0</v>
      </c>
      <c r="K352" s="36">
        <f>VLOOKUP(F352,'Metales Pesados'!F352:BH830,55,FALSE)</f>
        <v>0</v>
      </c>
      <c r="L352" s="36">
        <f>VLOOKUP(F352,'Metales Pesados'!F352:BU830,68,FALSE)</f>
        <v>0</v>
      </c>
      <c r="M352" s="36">
        <f>VLOOKUP(F352,'Metales Pesados'!F352:CH830,81,FALSE)</f>
        <v>0</v>
      </c>
      <c r="N352" s="71">
        <f>VLOOKUP(F352,'Metales Pesados'!F352:CU830,94,FALSE)</f>
        <v>0</v>
      </c>
    </row>
    <row r="353" spans="1:14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55">
        <v>26697</v>
      </c>
      <c r="G353" s="51" t="s">
        <v>411</v>
      </c>
      <c r="H353" s="76">
        <f>VLOOKUP(F353,'Metales Pesados'!F353:U831,16,FALSE)</f>
        <v>0</v>
      </c>
      <c r="I353" s="36">
        <f>VLOOKUP(F353,'Metales Pesados'!F353:AH831,29,FALSE)</f>
        <v>0</v>
      </c>
      <c r="J353" s="71">
        <f>VLOOKUP(F353,'Metales Pesados'!F353:AU831,42,FALSE)</f>
        <v>0</v>
      </c>
      <c r="K353" s="36">
        <f>VLOOKUP(F353,'Metales Pesados'!F353:BH831,55,FALSE)</f>
        <v>0</v>
      </c>
      <c r="L353" s="36">
        <f>VLOOKUP(F353,'Metales Pesados'!F353:BU831,68,FALSE)</f>
        <v>0</v>
      </c>
      <c r="M353" s="36">
        <f>VLOOKUP(F353,'Metales Pesados'!F353:CH831,81,FALSE)</f>
        <v>0</v>
      </c>
      <c r="N353" s="71">
        <f>VLOOKUP(F353,'Metales Pesados'!F353:CU831,94,FALSE)</f>
        <v>0</v>
      </c>
    </row>
    <row r="354" spans="1:14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49">
        <v>26167</v>
      </c>
      <c r="G354" s="51" t="s">
        <v>412</v>
      </c>
      <c r="H354" s="76">
        <f>VLOOKUP(F354,'Metales Pesados'!F354:U832,16,FALSE)</f>
        <v>0</v>
      </c>
      <c r="I354" s="36">
        <f>VLOOKUP(F354,'Metales Pesados'!F354:AH832,29,FALSE)</f>
        <v>0</v>
      </c>
      <c r="J354" s="71">
        <f>VLOOKUP(F354,'Metales Pesados'!F354:AU832,42,FALSE)</f>
        <v>0</v>
      </c>
      <c r="K354" s="36">
        <f>VLOOKUP(F354,'Metales Pesados'!F354:BH832,55,FALSE)</f>
        <v>0</v>
      </c>
      <c r="L354" s="36">
        <f>VLOOKUP(F354,'Metales Pesados'!F354:BU832,68,FALSE)</f>
        <v>0</v>
      </c>
      <c r="M354" s="36">
        <f>VLOOKUP(F354,'Metales Pesados'!F354:CH832,81,FALSE)</f>
        <v>0</v>
      </c>
      <c r="N354" s="71">
        <f>VLOOKUP(F354,'Metales Pesados'!F354:CU832,94,FALSE)</f>
        <v>0</v>
      </c>
    </row>
    <row r="355" spans="1:14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40</v>
      </c>
      <c r="F355" s="49">
        <v>28374</v>
      </c>
      <c r="G355" s="51" t="s">
        <v>563</v>
      </c>
      <c r="H355" s="76">
        <f>VLOOKUP(F355,'Metales Pesados'!F355:U833,16,FALSE)</f>
        <v>0</v>
      </c>
      <c r="I355" s="36">
        <f>VLOOKUP(F355,'Metales Pesados'!F355:AH833,29,FALSE)</f>
        <v>0</v>
      </c>
      <c r="J355" s="71">
        <f>VLOOKUP(F355,'Metales Pesados'!F355:AU833,42,FALSE)</f>
        <v>0</v>
      </c>
      <c r="K355" s="36">
        <f>VLOOKUP(F355,'Metales Pesados'!F355:BH833,55,FALSE)</f>
        <v>0</v>
      </c>
      <c r="L355" s="36">
        <f>VLOOKUP(F355,'Metales Pesados'!F355:BU833,68,FALSE)</f>
        <v>0</v>
      </c>
      <c r="M355" s="36">
        <f>VLOOKUP(F355,'Metales Pesados'!F355:CH833,81,FALSE)</f>
        <v>0</v>
      </c>
      <c r="N355" s="71">
        <f>VLOOKUP(F355,'Metales Pesados'!F355:CU833,94,FALSE)</f>
        <v>0</v>
      </c>
    </row>
    <row r="356" spans="1:14" ht="13.05" customHeight="1" x14ac:dyDescent="0.2">
      <c r="A356" s="47" t="s">
        <v>15</v>
      </c>
      <c r="B356" s="47" t="s">
        <v>16</v>
      </c>
      <c r="C356" s="47" t="s">
        <v>15</v>
      </c>
      <c r="D356" s="47" t="s">
        <v>9</v>
      </c>
      <c r="E356" s="48" t="s">
        <v>29</v>
      </c>
      <c r="F356" s="49">
        <v>31157</v>
      </c>
      <c r="G356" s="51" t="s">
        <v>413</v>
      </c>
      <c r="H356" s="76">
        <f>VLOOKUP(F356,'Metales Pesados'!F356:U834,16,FALSE)</f>
        <v>0</v>
      </c>
      <c r="I356" s="36">
        <f>VLOOKUP(F356,'Metales Pesados'!F356:AH834,29,FALSE)</f>
        <v>0</v>
      </c>
      <c r="J356" s="71">
        <f>VLOOKUP(F356,'Metales Pesados'!F356:AU834,42,FALSE)</f>
        <v>0</v>
      </c>
      <c r="K356" s="36">
        <f>VLOOKUP(F356,'Metales Pesados'!F356:BH834,55,FALSE)</f>
        <v>0</v>
      </c>
      <c r="L356" s="36">
        <f>VLOOKUP(F356,'Metales Pesados'!F356:BU834,68,FALSE)</f>
        <v>0</v>
      </c>
      <c r="M356" s="36">
        <f>VLOOKUP(F356,'Metales Pesados'!F356:CH834,81,FALSE)</f>
        <v>0</v>
      </c>
      <c r="N356" s="71">
        <f>VLOOKUP(F356,'Metales Pesados'!F356:CU834,94,FALSE)</f>
        <v>0</v>
      </c>
    </row>
    <row r="357" spans="1:14" ht="13.05" customHeight="1" x14ac:dyDescent="0.2">
      <c r="A357" s="47" t="s">
        <v>15</v>
      </c>
      <c r="B357" s="47" t="s">
        <v>414</v>
      </c>
      <c r="C357" s="47" t="s">
        <v>15</v>
      </c>
      <c r="D357" s="47" t="s">
        <v>414</v>
      </c>
      <c r="E357" s="48" t="s">
        <v>135</v>
      </c>
      <c r="F357" s="49">
        <v>209</v>
      </c>
      <c r="G357" s="51" t="s">
        <v>415</v>
      </c>
      <c r="H357" s="76">
        <f>VLOOKUP(F357,'Metales Pesados'!F357:U835,16,FALSE)</f>
        <v>0</v>
      </c>
      <c r="I357" s="36">
        <f>VLOOKUP(F357,'Metales Pesados'!F357:AH835,29,FALSE)</f>
        <v>7</v>
      </c>
      <c r="J357" s="71">
        <f>VLOOKUP(F357,'Metales Pesados'!F357:AU835,42,FALSE)</f>
        <v>0</v>
      </c>
      <c r="K357" s="36">
        <f>VLOOKUP(F357,'Metales Pesados'!F357:BH835,55,FALSE)</f>
        <v>0</v>
      </c>
      <c r="L357" s="36">
        <f>VLOOKUP(F357,'Metales Pesados'!F357:BU835,68,FALSE)</f>
        <v>0</v>
      </c>
      <c r="M357" s="36">
        <f>VLOOKUP(F357,'Metales Pesados'!F357:CH835,81,FALSE)</f>
        <v>0</v>
      </c>
      <c r="N357" s="71">
        <f>VLOOKUP(F357,'Metales Pesados'!F357:CU835,94,FALSE)</f>
        <v>0</v>
      </c>
    </row>
    <row r="358" spans="1:14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33</v>
      </c>
      <c r="F358" s="49">
        <v>208</v>
      </c>
      <c r="G358" s="51" t="s">
        <v>416</v>
      </c>
      <c r="H358" s="76">
        <f>VLOOKUP(F358,'Metales Pesados'!F358:U836,16,FALSE)</f>
        <v>0</v>
      </c>
      <c r="I358" s="36">
        <f>VLOOKUP(F358,'Metales Pesados'!F358:AH836,29,FALSE)</f>
        <v>0</v>
      </c>
      <c r="J358" s="71">
        <f>VLOOKUP(F358,'Metales Pesados'!F358:AU836,42,FALSE)</f>
        <v>0</v>
      </c>
      <c r="K358" s="36">
        <f>VLOOKUP(F358,'Metales Pesados'!F358:BH836,55,FALSE)</f>
        <v>0</v>
      </c>
      <c r="L358" s="36">
        <f>VLOOKUP(F358,'Metales Pesados'!F358:BU836,68,FALSE)</f>
        <v>0</v>
      </c>
      <c r="M358" s="36">
        <f>VLOOKUP(F358,'Metales Pesados'!F358:CH836,81,FALSE)</f>
        <v>0</v>
      </c>
      <c r="N358" s="71">
        <f>VLOOKUP(F358,'Metales Pesados'!F358:CU836,94,FALSE)</f>
        <v>0</v>
      </c>
    </row>
    <row r="359" spans="1:14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49">
        <v>206</v>
      </c>
      <c r="G359" s="51" t="s">
        <v>417</v>
      </c>
      <c r="H359" s="76">
        <f>VLOOKUP(F359,'Metales Pesados'!F359:U837,16,FALSE)</f>
        <v>0</v>
      </c>
      <c r="I359" s="36">
        <f>VLOOKUP(F359,'Metales Pesados'!F359:AH837,29,FALSE)</f>
        <v>0</v>
      </c>
      <c r="J359" s="71">
        <f>VLOOKUP(F359,'Metales Pesados'!F359:AU837,42,FALSE)</f>
        <v>0</v>
      </c>
      <c r="K359" s="36">
        <f>VLOOKUP(F359,'Metales Pesados'!F359:BH837,55,FALSE)</f>
        <v>0</v>
      </c>
      <c r="L359" s="36">
        <f>VLOOKUP(F359,'Metales Pesados'!F359:BU837,68,FALSE)</f>
        <v>0</v>
      </c>
      <c r="M359" s="36">
        <f>VLOOKUP(F359,'Metales Pesados'!F359:CH837,81,FALSE)</f>
        <v>0</v>
      </c>
      <c r="N359" s="71">
        <f>VLOOKUP(F359,'Metales Pesados'!F359:CU837,94,FALSE)</f>
        <v>0</v>
      </c>
    </row>
    <row r="360" spans="1:14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49">
        <v>207</v>
      </c>
      <c r="G360" s="51" t="s">
        <v>418</v>
      </c>
      <c r="H360" s="76">
        <f>VLOOKUP(F360,'Metales Pesados'!F360:U838,16,FALSE)</f>
        <v>0</v>
      </c>
      <c r="I360" s="36">
        <f>VLOOKUP(F360,'Metales Pesados'!F360:AH838,29,FALSE)</f>
        <v>0</v>
      </c>
      <c r="J360" s="71">
        <f>VLOOKUP(F360,'Metales Pesados'!F360:AU838,42,FALSE)</f>
        <v>0</v>
      </c>
      <c r="K360" s="36">
        <f>VLOOKUP(F360,'Metales Pesados'!F360:BH838,55,FALSE)</f>
        <v>0</v>
      </c>
      <c r="L360" s="36">
        <f>VLOOKUP(F360,'Metales Pesados'!F360:BU838,68,FALSE)</f>
        <v>0</v>
      </c>
      <c r="M360" s="36">
        <f>VLOOKUP(F360,'Metales Pesados'!F360:CH838,81,FALSE)</f>
        <v>0</v>
      </c>
      <c r="N360" s="71">
        <f>VLOOKUP(F360,'Metales Pesados'!F360:CU838,94,FALSE)</f>
        <v>0</v>
      </c>
    </row>
    <row r="361" spans="1:14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49">
        <v>299</v>
      </c>
      <c r="G361" s="51" t="s">
        <v>218</v>
      </c>
      <c r="H361" s="76">
        <f>VLOOKUP(F361,'Metales Pesados'!F361:U839,16,FALSE)</f>
        <v>0</v>
      </c>
      <c r="I361" s="36">
        <f>VLOOKUP(F361,'Metales Pesados'!F361:AH839,29,FALSE)</f>
        <v>0</v>
      </c>
      <c r="J361" s="71">
        <f>VLOOKUP(F361,'Metales Pesados'!F361:AU839,42,FALSE)</f>
        <v>0</v>
      </c>
      <c r="K361" s="36">
        <f>VLOOKUP(F361,'Metales Pesados'!F361:BH839,55,FALSE)</f>
        <v>0</v>
      </c>
      <c r="L361" s="36">
        <f>VLOOKUP(F361,'Metales Pesados'!F361:BU839,68,FALSE)</f>
        <v>0</v>
      </c>
      <c r="M361" s="36">
        <f>VLOOKUP(F361,'Metales Pesados'!F361:CH839,81,FALSE)</f>
        <v>0</v>
      </c>
      <c r="N361" s="71">
        <f>VLOOKUP(F361,'Metales Pesados'!F361:CU839,94,FALSE)</f>
        <v>0</v>
      </c>
    </row>
    <row r="362" spans="1:14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49">
        <v>300</v>
      </c>
      <c r="G362" s="51" t="s">
        <v>419</v>
      </c>
      <c r="H362" s="76">
        <f>VLOOKUP(F362,'Metales Pesados'!F362:U840,16,FALSE)</f>
        <v>0</v>
      </c>
      <c r="I362" s="36">
        <f>VLOOKUP(F362,'Metales Pesados'!F362:AH840,29,FALSE)</f>
        <v>0</v>
      </c>
      <c r="J362" s="71">
        <f>VLOOKUP(F362,'Metales Pesados'!F362:AU840,42,FALSE)</f>
        <v>0</v>
      </c>
      <c r="K362" s="36">
        <f>VLOOKUP(F362,'Metales Pesados'!F362:BH840,55,FALSE)</f>
        <v>0</v>
      </c>
      <c r="L362" s="36">
        <f>VLOOKUP(F362,'Metales Pesados'!F362:BU840,68,FALSE)</f>
        <v>0</v>
      </c>
      <c r="M362" s="36">
        <f>VLOOKUP(F362,'Metales Pesados'!F362:CH840,81,FALSE)</f>
        <v>0</v>
      </c>
      <c r="N362" s="71">
        <f>VLOOKUP(F362,'Metales Pesados'!F362:CU840,94,FALSE)</f>
        <v>0</v>
      </c>
    </row>
    <row r="363" spans="1:14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49">
        <v>25340</v>
      </c>
      <c r="G363" s="51" t="s">
        <v>420</v>
      </c>
      <c r="H363" s="76">
        <f>VLOOKUP(F363,'Metales Pesados'!F363:U841,16,FALSE)</f>
        <v>0</v>
      </c>
      <c r="I363" s="36">
        <f>VLOOKUP(F363,'Metales Pesados'!F363:AH841,29,FALSE)</f>
        <v>0</v>
      </c>
      <c r="J363" s="71">
        <f>VLOOKUP(F363,'Metales Pesados'!F363:AU841,42,FALSE)</f>
        <v>0</v>
      </c>
      <c r="K363" s="36">
        <f>VLOOKUP(F363,'Metales Pesados'!F363:BH841,55,FALSE)</f>
        <v>0</v>
      </c>
      <c r="L363" s="36">
        <f>VLOOKUP(F363,'Metales Pesados'!F363:BU841,68,FALSE)</f>
        <v>0</v>
      </c>
      <c r="M363" s="36">
        <f>VLOOKUP(F363,'Metales Pesados'!F363:CH841,81,FALSE)</f>
        <v>0</v>
      </c>
      <c r="N363" s="71">
        <f>VLOOKUP(F363,'Metales Pesados'!F363:CU841,94,FALSE)</f>
        <v>0</v>
      </c>
    </row>
    <row r="364" spans="1:14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49">
        <v>301</v>
      </c>
      <c r="G364" s="51" t="s">
        <v>421</v>
      </c>
      <c r="H364" s="76">
        <f>VLOOKUP(F364,'Metales Pesados'!F364:U842,16,FALSE)</f>
        <v>0</v>
      </c>
      <c r="I364" s="36">
        <f>VLOOKUP(F364,'Metales Pesados'!F364:AH842,29,FALSE)</f>
        <v>0</v>
      </c>
      <c r="J364" s="71">
        <f>VLOOKUP(F364,'Metales Pesados'!F364:AU842,42,FALSE)</f>
        <v>0</v>
      </c>
      <c r="K364" s="36">
        <f>VLOOKUP(F364,'Metales Pesados'!F364:BH842,55,FALSE)</f>
        <v>0</v>
      </c>
      <c r="L364" s="36">
        <f>VLOOKUP(F364,'Metales Pesados'!F364:BU842,68,FALSE)</f>
        <v>0</v>
      </c>
      <c r="M364" s="36">
        <f>VLOOKUP(F364,'Metales Pesados'!F364:CH842,81,FALSE)</f>
        <v>0</v>
      </c>
      <c r="N364" s="71">
        <f>VLOOKUP(F364,'Metales Pesados'!F364:CU842,94,FALSE)</f>
        <v>0</v>
      </c>
    </row>
    <row r="365" spans="1:14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49">
        <v>6992</v>
      </c>
      <c r="G365" s="51" t="s">
        <v>422</v>
      </c>
      <c r="H365" s="76">
        <f>VLOOKUP(F365,'Metales Pesados'!F365:U843,16,FALSE)</f>
        <v>0</v>
      </c>
      <c r="I365" s="36">
        <f>VLOOKUP(F365,'Metales Pesados'!F365:AH843,29,FALSE)</f>
        <v>0</v>
      </c>
      <c r="J365" s="71">
        <f>VLOOKUP(F365,'Metales Pesados'!F365:AU843,42,FALSE)</f>
        <v>0</v>
      </c>
      <c r="K365" s="36">
        <f>VLOOKUP(F365,'Metales Pesados'!F365:BH843,55,FALSE)</f>
        <v>0</v>
      </c>
      <c r="L365" s="36">
        <f>VLOOKUP(F365,'Metales Pesados'!F365:BU843,68,FALSE)</f>
        <v>0</v>
      </c>
      <c r="M365" s="36">
        <f>VLOOKUP(F365,'Metales Pesados'!F365:CH843,81,FALSE)</f>
        <v>0</v>
      </c>
      <c r="N365" s="71">
        <f>VLOOKUP(F365,'Metales Pesados'!F365:CU843,94,FALSE)</f>
        <v>0</v>
      </c>
    </row>
    <row r="366" spans="1:14" ht="13.05" customHeight="1" x14ac:dyDescent="0.2">
      <c r="A366" s="47" t="s">
        <v>15</v>
      </c>
      <c r="B366" s="47" t="s">
        <v>390</v>
      </c>
      <c r="C366" s="47" t="s">
        <v>15</v>
      </c>
      <c r="D366" s="47" t="s">
        <v>390</v>
      </c>
      <c r="E366" s="48" t="s">
        <v>297</v>
      </c>
      <c r="F366" s="49">
        <v>187</v>
      </c>
      <c r="G366" s="51" t="s">
        <v>423</v>
      </c>
      <c r="H366" s="76">
        <f>VLOOKUP(F366,'Metales Pesados'!F366:U844,16,FALSE)</f>
        <v>10</v>
      </c>
      <c r="I366" s="36">
        <f>VLOOKUP(F366,'Metales Pesados'!F366:AH844,29,FALSE)</f>
        <v>0</v>
      </c>
      <c r="J366" s="71">
        <f>VLOOKUP(F366,'Metales Pesados'!F366:AU844,42,FALSE)</f>
        <v>9</v>
      </c>
      <c r="K366" s="36">
        <f>VLOOKUP(F366,'Metales Pesados'!F366:BH844,55,FALSE)</f>
        <v>0</v>
      </c>
      <c r="L366" s="36">
        <f>VLOOKUP(F366,'Metales Pesados'!F366:BU844,68,FALSE)</f>
        <v>0</v>
      </c>
      <c r="M366" s="36">
        <f>VLOOKUP(F366,'Metales Pesados'!F366:CH844,81,FALSE)</f>
        <v>0</v>
      </c>
      <c r="N366" s="71">
        <f>VLOOKUP(F366,'Metales Pesados'!F366:CU844,94,FALSE)</f>
        <v>0</v>
      </c>
    </row>
    <row r="367" spans="1:14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33</v>
      </c>
      <c r="F367" s="49">
        <v>9723</v>
      </c>
      <c r="G367" s="51" t="s">
        <v>424</v>
      </c>
      <c r="H367" s="76">
        <f>VLOOKUP(F367,'Metales Pesados'!F367:U845,16,FALSE)</f>
        <v>0</v>
      </c>
      <c r="I367" s="36">
        <f>VLOOKUP(F367,'Metales Pesados'!F367:AH845,29,FALSE)</f>
        <v>0</v>
      </c>
      <c r="J367" s="71">
        <f>VLOOKUP(F367,'Metales Pesados'!F367:AU845,42,FALSE)</f>
        <v>0</v>
      </c>
      <c r="K367" s="36">
        <f>VLOOKUP(F367,'Metales Pesados'!F367:BH845,55,FALSE)</f>
        <v>0</v>
      </c>
      <c r="L367" s="36">
        <f>VLOOKUP(F367,'Metales Pesados'!F367:BU845,68,FALSE)</f>
        <v>0</v>
      </c>
      <c r="M367" s="36">
        <f>VLOOKUP(F367,'Metales Pesados'!F367:CH845,81,FALSE)</f>
        <v>0</v>
      </c>
      <c r="N367" s="71">
        <f>VLOOKUP(F367,'Metales Pesados'!F367:CU845,94,FALSE)</f>
        <v>0</v>
      </c>
    </row>
    <row r="368" spans="1:14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135</v>
      </c>
      <c r="F368" s="49">
        <v>186</v>
      </c>
      <c r="G368" s="51" t="s">
        <v>425</v>
      </c>
      <c r="H368" s="76">
        <f>VLOOKUP(F368,'Metales Pesados'!F368:U846,16,FALSE)</f>
        <v>4</v>
      </c>
      <c r="I368" s="36">
        <f>VLOOKUP(F368,'Metales Pesados'!F368:AH846,29,FALSE)</f>
        <v>0</v>
      </c>
      <c r="J368" s="71">
        <f>VLOOKUP(F368,'Metales Pesados'!F368:AU846,42,FALSE)</f>
        <v>4</v>
      </c>
      <c r="K368" s="36">
        <f>VLOOKUP(F368,'Metales Pesados'!F368:BH846,55,FALSE)</f>
        <v>0</v>
      </c>
      <c r="L368" s="36">
        <f>VLOOKUP(F368,'Metales Pesados'!F368:BU846,68,FALSE)</f>
        <v>0</v>
      </c>
      <c r="M368" s="36">
        <f>VLOOKUP(F368,'Metales Pesados'!F368:CH846,81,FALSE)</f>
        <v>0</v>
      </c>
      <c r="N368" s="71">
        <f>VLOOKUP(F368,'Metales Pesados'!F368:CU846,94,FALSE)</f>
        <v>0</v>
      </c>
    </row>
    <row r="369" spans="1:14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33</v>
      </c>
      <c r="F369" s="49">
        <v>11687</v>
      </c>
      <c r="G369" s="51" t="s">
        <v>426</v>
      </c>
      <c r="H369" s="76">
        <f>VLOOKUP(F369,'Metales Pesados'!F369:U847,16,FALSE)</f>
        <v>0</v>
      </c>
      <c r="I369" s="36">
        <f>VLOOKUP(F369,'Metales Pesados'!F369:AH847,29,FALSE)</f>
        <v>0</v>
      </c>
      <c r="J369" s="71">
        <f>VLOOKUP(F369,'Metales Pesados'!F369:AU847,42,FALSE)</f>
        <v>0</v>
      </c>
      <c r="K369" s="36">
        <f>VLOOKUP(F369,'Metales Pesados'!F369:BH847,55,FALSE)</f>
        <v>0</v>
      </c>
      <c r="L369" s="36">
        <f>VLOOKUP(F369,'Metales Pesados'!F369:BU847,68,FALSE)</f>
        <v>0</v>
      </c>
      <c r="M369" s="36">
        <f>VLOOKUP(F369,'Metales Pesados'!F369:CH847,81,FALSE)</f>
        <v>0</v>
      </c>
      <c r="N369" s="71">
        <f>VLOOKUP(F369,'Metales Pesados'!F369:CU847,94,FALSE)</f>
        <v>0</v>
      </c>
    </row>
    <row r="370" spans="1:14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49">
        <v>188</v>
      </c>
      <c r="G370" s="51" t="s">
        <v>427</v>
      </c>
      <c r="H370" s="76">
        <f>VLOOKUP(F370,'Metales Pesados'!F370:U848,16,FALSE)</f>
        <v>0</v>
      </c>
      <c r="I370" s="36">
        <f>VLOOKUP(F370,'Metales Pesados'!F370:AH848,29,FALSE)</f>
        <v>0</v>
      </c>
      <c r="J370" s="71">
        <f>VLOOKUP(F370,'Metales Pesados'!F370:AU848,42,FALSE)</f>
        <v>0</v>
      </c>
      <c r="K370" s="36">
        <f>VLOOKUP(F370,'Metales Pesados'!F370:BH848,55,FALSE)</f>
        <v>0</v>
      </c>
      <c r="L370" s="36">
        <f>VLOOKUP(F370,'Metales Pesados'!F370:BU848,68,FALSE)</f>
        <v>0</v>
      </c>
      <c r="M370" s="36">
        <f>VLOOKUP(F370,'Metales Pesados'!F370:CH848,81,FALSE)</f>
        <v>0</v>
      </c>
      <c r="N370" s="71">
        <f>VLOOKUP(F370,'Metales Pesados'!F370:CU848,94,FALSE)</f>
        <v>0</v>
      </c>
    </row>
    <row r="371" spans="1:14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49">
        <v>189</v>
      </c>
      <c r="G371" s="51" t="s">
        <v>428</v>
      </c>
      <c r="H371" s="76">
        <f>VLOOKUP(F371,'Metales Pesados'!F371:U849,16,FALSE)</f>
        <v>0</v>
      </c>
      <c r="I371" s="36">
        <f>VLOOKUP(F371,'Metales Pesados'!F371:AH849,29,FALSE)</f>
        <v>0</v>
      </c>
      <c r="J371" s="71">
        <f>VLOOKUP(F371,'Metales Pesados'!F371:AU849,42,FALSE)</f>
        <v>0</v>
      </c>
      <c r="K371" s="36">
        <f>VLOOKUP(F371,'Metales Pesados'!F371:BH849,55,FALSE)</f>
        <v>0</v>
      </c>
      <c r="L371" s="36">
        <f>VLOOKUP(F371,'Metales Pesados'!F371:BU849,68,FALSE)</f>
        <v>0</v>
      </c>
      <c r="M371" s="36">
        <f>VLOOKUP(F371,'Metales Pesados'!F371:CH849,81,FALSE)</f>
        <v>0</v>
      </c>
      <c r="N371" s="71">
        <f>VLOOKUP(F371,'Metales Pesados'!F371:CU849,94,FALSE)</f>
        <v>0</v>
      </c>
    </row>
    <row r="372" spans="1:14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49">
        <v>302</v>
      </c>
      <c r="G372" s="51" t="s">
        <v>429</v>
      </c>
      <c r="H372" s="76">
        <f>VLOOKUP(F372,'Metales Pesados'!F372:U850,16,FALSE)</f>
        <v>0</v>
      </c>
      <c r="I372" s="36">
        <f>VLOOKUP(F372,'Metales Pesados'!F372:AH850,29,FALSE)</f>
        <v>0</v>
      </c>
      <c r="J372" s="71">
        <f>VLOOKUP(F372,'Metales Pesados'!F372:AU850,42,FALSE)</f>
        <v>0</v>
      </c>
      <c r="K372" s="36">
        <f>VLOOKUP(F372,'Metales Pesados'!F372:BH850,55,FALSE)</f>
        <v>0</v>
      </c>
      <c r="L372" s="36">
        <f>VLOOKUP(F372,'Metales Pesados'!F372:BU850,68,FALSE)</f>
        <v>0</v>
      </c>
      <c r="M372" s="36">
        <f>VLOOKUP(F372,'Metales Pesados'!F372:CH850,81,FALSE)</f>
        <v>0</v>
      </c>
      <c r="N372" s="71">
        <f>VLOOKUP(F372,'Metales Pesados'!F372:CU850,94,FALSE)</f>
        <v>0</v>
      </c>
    </row>
    <row r="373" spans="1:14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49">
        <v>304</v>
      </c>
      <c r="G373" s="51" t="s">
        <v>430</v>
      </c>
      <c r="H373" s="76">
        <f>VLOOKUP(F373,'Metales Pesados'!F373:U851,16,FALSE)</f>
        <v>0</v>
      </c>
      <c r="I373" s="36">
        <f>VLOOKUP(F373,'Metales Pesados'!F373:AH851,29,FALSE)</f>
        <v>0</v>
      </c>
      <c r="J373" s="71">
        <f>VLOOKUP(F373,'Metales Pesados'!F373:AU851,42,FALSE)</f>
        <v>0</v>
      </c>
      <c r="K373" s="36">
        <f>VLOOKUP(F373,'Metales Pesados'!F373:BH851,55,FALSE)</f>
        <v>0</v>
      </c>
      <c r="L373" s="36">
        <f>VLOOKUP(F373,'Metales Pesados'!F373:BU851,68,FALSE)</f>
        <v>0</v>
      </c>
      <c r="M373" s="36">
        <f>VLOOKUP(F373,'Metales Pesados'!F373:CH851,81,FALSE)</f>
        <v>0</v>
      </c>
      <c r="N373" s="71">
        <f>VLOOKUP(F373,'Metales Pesados'!F373:CU851,94,FALSE)</f>
        <v>0</v>
      </c>
    </row>
    <row r="374" spans="1:14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49">
        <v>190</v>
      </c>
      <c r="G374" s="51" t="s">
        <v>431</v>
      </c>
      <c r="H374" s="76">
        <f>VLOOKUP(F374,'Metales Pesados'!F374:U852,16,FALSE)</f>
        <v>0</v>
      </c>
      <c r="I374" s="36">
        <f>VLOOKUP(F374,'Metales Pesados'!F374:AH852,29,FALSE)</f>
        <v>0</v>
      </c>
      <c r="J374" s="71">
        <f>VLOOKUP(F374,'Metales Pesados'!F374:AU852,42,FALSE)</f>
        <v>0</v>
      </c>
      <c r="K374" s="36">
        <f>VLOOKUP(F374,'Metales Pesados'!F374:BH852,55,FALSE)</f>
        <v>0</v>
      </c>
      <c r="L374" s="36">
        <f>VLOOKUP(F374,'Metales Pesados'!F374:BU852,68,FALSE)</f>
        <v>0</v>
      </c>
      <c r="M374" s="36">
        <f>VLOOKUP(F374,'Metales Pesados'!F374:CH852,81,FALSE)</f>
        <v>0</v>
      </c>
      <c r="N374" s="71">
        <f>VLOOKUP(F374,'Metales Pesados'!F374:CU852,94,FALSE)</f>
        <v>0</v>
      </c>
    </row>
    <row r="375" spans="1:14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49">
        <v>7413</v>
      </c>
      <c r="G375" s="51" t="s">
        <v>432</v>
      </c>
      <c r="H375" s="76">
        <f>VLOOKUP(F375,'Metales Pesados'!F375:U853,16,FALSE)</f>
        <v>0</v>
      </c>
      <c r="I375" s="36">
        <f>VLOOKUP(F375,'Metales Pesados'!F375:AH853,29,FALSE)</f>
        <v>0</v>
      </c>
      <c r="J375" s="71">
        <f>VLOOKUP(F375,'Metales Pesados'!F375:AU853,42,FALSE)</f>
        <v>0</v>
      </c>
      <c r="K375" s="36">
        <f>VLOOKUP(F375,'Metales Pesados'!F375:BH853,55,FALSE)</f>
        <v>0</v>
      </c>
      <c r="L375" s="36">
        <f>VLOOKUP(F375,'Metales Pesados'!F375:BU853,68,FALSE)</f>
        <v>0</v>
      </c>
      <c r="M375" s="36">
        <f>VLOOKUP(F375,'Metales Pesados'!F375:CH853,81,FALSE)</f>
        <v>0</v>
      </c>
      <c r="N375" s="71">
        <f>VLOOKUP(F375,'Metales Pesados'!F375:CU853,94,FALSE)</f>
        <v>0</v>
      </c>
    </row>
    <row r="376" spans="1:14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49">
        <v>7462</v>
      </c>
      <c r="G376" s="51" t="s">
        <v>433</v>
      </c>
      <c r="H376" s="76">
        <f>VLOOKUP(F376,'Metales Pesados'!F376:U854,16,FALSE)</f>
        <v>0</v>
      </c>
      <c r="I376" s="36">
        <f>VLOOKUP(F376,'Metales Pesados'!F376:AH854,29,FALSE)</f>
        <v>0</v>
      </c>
      <c r="J376" s="71">
        <f>VLOOKUP(F376,'Metales Pesados'!F376:AU854,42,FALSE)</f>
        <v>0</v>
      </c>
      <c r="K376" s="36">
        <f>VLOOKUP(F376,'Metales Pesados'!F376:BH854,55,FALSE)</f>
        <v>0</v>
      </c>
      <c r="L376" s="36">
        <f>VLOOKUP(F376,'Metales Pesados'!F376:BU854,68,FALSE)</f>
        <v>0</v>
      </c>
      <c r="M376" s="36">
        <f>VLOOKUP(F376,'Metales Pesados'!F376:CH854,81,FALSE)</f>
        <v>0</v>
      </c>
      <c r="N376" s="71">
        <f>VLOOKUP(F376,'Metales Pesados'!F376:CU854,94,FALSE)</f>
        <v>0</v>
      </c>
    </row>
    <row r="377" spans="1:14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49">
        <v>9729</v>
      </c>
      <c r="G377" s="51" t="s">
        <v>434</v>
      </c>
      <c r="H377" s="76">
        <f>VLOOKUP(F377,'Metales Pesados'!F377:U855,16,FALSE)</f>
        <v>0</v>
      </c>
      <c r="I377" s="36">
        <f>VLOOKUP(F377,'Metales Pesados'!F377:AH855,29,FALSE)</f>
        <v>0</v>
      </c>
      <c r="J377" s="71">
        <f>VLOOKUP(F377,'Metales Pesados'!F377:AU855,42,FALSE)</f>
        <v>0</v>
      </c>
      <c r="K377" s="36">
        <f>VLOOKUP(F377,'Metales Pesados'!F377:BH855,55,FALSE)</f>
        <v>0</v>
      </c>
      <c r="L377" s="36">
        <f>VLOOKUP(F377,'Metales Pesados'!F377:BU855,68,FALSE)</f>
        <v>0</v>
      </c>
      <c r="M377" s="36">
        <f>VLOOKUP(F377,'Metales Pesados'!F377:CH855,81,FALSE)</f>
        <v>0</v>
      </c>
      <c r="N377" s="71">
        <f>VLOOKUP(F377,'Metales Pesados'!F377:CU855,94,FALSE)</f>
        <v>0</v>
      </c>
    </row>
    <row r="378" spans="1:14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49">
        <v>17571</v>
      </c>
      <c r="G378" s="51" t="s">
        <v>435</v>
      </c>
      <c r="H378" s="76">
        <f>VLOOKUP(F378,'Metales Pesados'!F378:U856,16,FALSE)</f>
        <v>0</v>
      </c>
      <c r="I378" s="36">
        <f>VLOOKUP(F378,'Metales Pesados'!F378:AH856,29,FALSE)</f>
        <v>0</v>
      </c>
      <c r="J378" s="71">
        <f>VLOOKUP(F378,'Metales Pesados'!F378:AU856,42,FALSE)</f>
        <v>0</v>
      </c>
      <c r="K378" s="36">
        <f>VLOOKUP(F378,'Metales Pesados'!F378:BH856,55,FALSE)</f>
        <v>0</v>
      </c>
      <c r="L378" s="36">
        <f>VLOOKUP(F378,'Metales Pesados'!F378:BU856,68,FALSE)</f>
        <v>0</v>
      </c>
      <c r="M378" s="36">
        <f>VLOOKUP(F378,'Metales Pesados'!F378:CH856,81,FALSE)</f>
        <v>0</v>
      </c>
      <c r="N378" s="71">
        <f>VLOOKUP(F378,'Metales Pesados'!F378:CU856,94,FALSE)</f>
        <v>0</v>
      </c>
    </row>
    <row r="379" spans="1:14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49">
        <v>17572</v>
      </c>
      <c r="G379" s="51" t="s">
        <v>436</v>
      </c>
      <c r="H379" s="76">
        <f>VLOOKUP(F379,'Metales Pesados'!F379:U857,16,FALSE)</f>
        <v>0</v>
      </c>
      <c r="I379" s="36">
        <f>VLOOKUP(F379,'Metales Pesados'!F379:AH857,29,FALSE)</f>
        <v>0</v>
      </c>
      <c r="J379" s="71">
        <f>VLOOKUP(F379,'Metales Pesados'!F379:AU857,42,FALSE)</f>
        <v>0</v>
      </c>
      <c r="K379" s="36">
        <f>VLOOKUP(F379,'Metales Pesados'!F379:BH857,55,FALSE)</f>
        <v>0</v>
      </c>
      <c r="L379" s="36">
        <f>VLOOKUP(F379,'Metales Pesados'!F379:BU857,68,FALSE)</f>
        <v>0</v>
      </c>
      <c r="M379" s="36">
        <f>VLOOKUP(F379,'Metales Pesados'!F379:CH857,81,FALSE)</f>
        <v>0</v>
      </c>
      <c r="N379" s="71">
        <f>VLOOKUP(F379,'Metales Pesados'!F379:CU857,94,FALSE)</f>
        <v>0</v>
      </c>
    </row>
    <row r="380" spans="1:14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49">
        <v>17569</v>
      </c>
      <c r="G380" s="51" t="s">
        <v>437</v>
      </c>
      <c r="H380" s="76">
        <f>VLOOKUP(F380,'Metales Pesados'!F380:U858,16,FALSE)</f>
        <v>0</v>
      </c>
      <c r="I380" s="36">
        <f>VLOOKUP(F380,'Metales Pesados'!F380:AH858,29,FALSE)</f>
        <v>0</v>
      </c>
      <c r="J380" s="71">
        <f>VLOOKUP(F380,'Metales Pesados'!F380:AU858,42,FALSE)</f>
        <v>0</v>
      </c>
      <c r="K380" s="36">
        <f>VLOOKUP(F380,'Metales Pesados'!F380:BH858,55,FALSE)</f>
        <v>0</v>
      </c>
      <c r="L380" s="36">
        <f>VLOOKUP(F380,'Metales Pesados'!F380:BU858,68,FALSE)</f>
        <v>0</v>
      </c>
      <c r="M380" s="36">
        <f>VLOOKUP(F380,'Metales Pesados'!F380:CH858,81,FALSE)</f>
        <v>0</v>
      </c>
      <c r="N380" s="71">
        <f>VLOOKUP(F380,'Metales Pesados'!F380:CU858,94,FALSE)</f>
        <v>0</v>
      </c>
    </row>
    <row r="381" spans="1:14" ht="13.05" customHeight="1" x14ac:dyDescent="0.2">
      <c r="A381" s="47" t="s">
        <v>15</v>
      </c>
      <c r="B381" s="47" t="s">
        <v>438</v>
      </c>
      <c r="C381" s="47" t="s">
        <v>15</v>
      </c>
      <c r="D381" s="47" t="s">
        <v>438</v>
      </c>
      <c r="E381" s="48" t="s">
        <v>31</v>
      </c>
      <c r="F381" s="49">
        <v>202</v>
      </c>
      <c r="G381" s="51" t="s">
        <v>439</v>
      </c>
      <c r="H381" s="76">
        <f>VLOOKUP(F381,'Metales Pesados'!F381:U859,16,FALSE)</f>
        <v>0</v>
      </c>
      <c r="I381" s="36">
        <f>VLOOKUP(F381,'Metales Pesados'!F381:AH859,29,FALSE)</f>
        <v>0</v>
      </c>
      <c r="J381" s="71">
        <f>VLOOKUP(F381,'Metales Pesados'!F381:AU859,42,FALSE)</f>
        <v>0</v>
      </c>
      <c r="K381" s="36">
        <f>VLOOKUP(F381,'Metales Pesados'!F381:BH859,55,FALSE)</f>
        <v>0</v>
      </c>
      <c r="L381" s="36">
        <f>VLOOKUP(F381,'Metales Pesados'!F381:BU859,68,FALSE)</f>
        <v>0</v>
      </c>
      <c r="M381" s="36">
        <f>VLOOKUP(F381,'Metales Pesados'!F381:CH859,81,FALSE)</f>
        <v>0</v>
      </c>
      <c r="N381" s="71">
        <f>VLOOKUP(F381,'Metales Pesados'!F381:CU859,94,FALSE)</f>
        <v>0</v>
      </c>
    </row>
    <row r="382" spans="1:14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33</v>
      </c>
      <c r="F382" s="49">
        <v>27451</v>
      </c>
      <c r="G382" s="51" t="s">
        <v>440</v>
      </c>
      <c r="H382" s="76">
        <f>VLOOKUP(F382,'Metales Pesados'!F382:U860,16,FALSE)</f>
        <v>0</v>
      </c>
      <c r="I382" s="36">
        <f>VLOOKUP(F382,'Metales Pesados'!F382:AH860,29,FALSE)</f>
        <v>0</v>
      </c>
      <c r="J382" s="71">
        <f>VLOOKUP(F382,'Metales Pesados'!F382:AU860,42,FALSE)</f>
        <v>0</v>
      </c>
      <c r="K382" s="36">
        <f>VLOOKUP(F382,'Metales Pesados'!F382:BH860,55,FALSE)</f>
        <v>0</v>
      </c>
      <c r="L382" s="36">
        <f>VLOOKUP(F382,'Metales Pesados'!F382:BU860,68,FALSE)</f>
        <v>0</v>
      </c>
      <c r="M382" s="36">
        <f>VLOOKUP(F382,'Metales Pesados'!F382:CH860,81,FALSE)</f>
        <v>0</v>
      </c>
      <c r="N382" s="71">
        <f>VLOOKUP(F382,'Metales Pesados'!F382:CU860,94,FALSE)</f>
        <v>0</v>
      </c>
    </row>
    <row r="383" spans="1:14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49">
        <v>205</v>
      </c>
      <c r="G383" s="51" t="s">
        <v>441</v>
      </c>
      <c r="H383" s="76">
        <f>VLOOKUP(F383,'Metales Pesados'!F383:U861,16,FALSE)</f>
        <v>0</v>
      </c>
      <c r="I383" s="36">
        <f>VLOOKUP(F383,'Metales Pesados'!F383:AH861,29,FALSE)</f>
        <v>0</v>
      </c>
      <c r="J383" s="71">
        <f>VLOOKUP(F383,'Metales Pesados'!F383:AU861,42,FALSE)</f>
        <v>0</v>
      </c>
      <c r="K383" s="36">
        <f>VLOOKUP(F383,'Metales Pesados'!F383:BH861,55,FALSE)</f>
        <v>0</v>
      </c>
      <c r="L383" s="36">
        <f>VLOOKUP(F383,'Metales Pesados'!F383:BU861,68,FALSE)</f>
        <v>0</v>
      </c>
      <c r="M383" s="36">
        <f>VLOOKUP(F383,'Metales Pesados'!F383:CH861,81,FALSE)</f>
        <v>0</v>
      </c>
      <c r="N383" s="71">
        <f>VLOOKUP(F383,'Metales Pesados'!F383:CU861,94,FALSE)</f>
        <v>0</v>
      </c>
    </row>
    <row r="384" spans="1:14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49">
        <v>204</v>
      </c>
      <c r="G384" s="51" t="s">
        <v>442</v>
      </c>
      <c r="H384" s="76">
        <f>VLOOKUP(F384,'Metales Pesados'!F384:U862,16,FALSE)</f>
        <v>0</v>
      </c>
      <c r="I384" s="36">
        <f>VLOOKUP(F384,'Metales Pesados'!F384:AH862,29,FALSE)</f>
        <v>0</v>
      </c>
      <c r="J384" s="71">
        <f>VLOOKUP(F384,'Metales Pesados'!F384:AU862,42,FALSE)</f>
        <v>0</v>
      </c>
      <c r="K384" s="36">
        <f>VLOOKUP(F384,'Metales Pesados'!F384:BH862,55,FALSE)</f>
        <v>0</v>
      </c>
      <c r="L384" s="36">
        <f>VLOOKUP(F384,'Metales Pesados'!F384:BU862,68,FALSE)</f>
        <v>0</v>
      </c>
      <c r="M384" s="36">
        <f>VLOOKUP(F384,'Metales Pesados'!F384:CH862,81,FALSE)</f>
        <v>0</v>
      </c>
      <c r="N384" s="71">
        <f>VLOOKUP(F384,'Metales Pesados'!F384:CU862,94,FALSE)</f>
        <v>0</v>
      </c>
    </row>
    <row r="385" spans="1:14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49">
        <v>6695</v>
      </c>
      <c r="G385" s="51" t="s">
        <v>443</v>
      </c>
      <c r="H385" s="76">
        <f>VLOOKUP(F385,'Metales Pesados'!F385:U863,16,FALSE)</f>
        <v>0</v>
      </c>
      <c r="I385" s="36">
        <f>VLOOKUP(F385,'Metales Pesados'!F385:AH863,29,FALSE)</f>
        <v>0</v>
      </c>
      <c r="J385" s="71">
        <f>VLOOKUP(F385,'Metales Pesados'!F385:AU863,42,FALSE)</f>
        <v>0</v>
      </c>
      <c r="K385" s="36">
        <f>VLOOKUP(F385,'Metales Pesados'!F385:BH863,55,FALSE)</f>
        <v>0</v>
      </c>
      <c r="L385" s="36">
        <f>VLOOKUP(F385,'Metales Pesados'!F385:BU863,68,FALSE)</f>
        <v>0</v>
      </c>
      <c r="M385" s="36">
        <f>VLOOKUP(F385,'Metales Pesados'!F385:CH863,81,FALSE)</f>
        <v>0</v>
      </c>
      <c r="N385" s="71">
        <f>VLOOKUP(F385,'Metales Pesados'!F385:CU863,94,FALSE)</f>
        <v>0</v>
      </c>
    </row>
    <row r="386" spans="1:14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59</v>
      </c>
      <c r="F386" s="49">
        <v>15657</v>
      </c>
      <c r="G386" s="51" t="s">
        <v>444</v>
      </c>
      <c r="H386" s="76">
        <f>VLOOKUP(F386,'Metales Pesados'!F386:U864,16,FALSE)</f>
        <v>0</v>
      </c>
      <c r="I386" s="36">
        <f>VLOOKUP(F386,'Metales Pesados'!F386:AH864,29,FALSE)</f>
        <v>0</v>
      </c>
      <c r="J386" s="71">
        <f>VLOOKUP(F386,'Metales Pesados'!F386:AU864,42,FALSE)</f>
        <v>0</v>
      </c>
      <c r="K386" s="36">
        <f>VLOOKUP(F386,'Metales Pesados'!F386:BH864,55,FALSE)</f>
        <v>0</v>
      </c>
      <c r="L386" s="36">
        <f>VLOOKUP(F386,'Metales Pesados'!F386:BU864,68,FALSE)</f>
        <v>0</v>
      </c>
      <c r="M386" s="36">
        <f>VLOOKUP(F386,'Metales Pesados'!F386:CH864,81,FALSE)</f>
        <v>0</v>
      </c>
      <c r="N386" s="71">
        <f>VLOOKUP(F386,'Metales Pesados'!F386:CU864,94,FALSE)</f>
        <v>0</v>
      </c>
    </row>
    <row r="387" spans="1:14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33</v>
      </c>
      <c r="F387" s="49">
        <v>15854</v>
      </c>
      <c r="G387" s="51" t="s">
        <v>445</v>
      </c>
      <c r="H387" s="76">
        <f>VLOOKUP(F387,'Metales Pesados'!F387:U865,16,FALSE)</f>
        <v>0</v>
      </c>
      <c r="I387" s="36">
        <f>VLOOKUP(F387,'Metales Pesados'!F387:AH865,29,FALSE)</f>
        <v>0</v>
      </c>
      <c r="J387" s="71">
        <f>VLOOKUP(F387,'Metales Pesados'!F387:AU865,42,FALSE)</f>
        <v>0</v>
      </c>
      <c r="K387" s="36">
        <f>VLOOKUP(F387,'Metales Pesados'!F387:BH865,55,FALSE)</f>
        <v>0</v>
      </c>
      <c r="L387" s="36">
        <f>VLOOKUP(F387,'Metales Pesados'!F387:BU865,68,FALSE)</f>
        <v>0</v>
      </c>
      <c r="M387" s="36">
        <f>VLOOKUP(F387,'Metales Pesados'!F387:CH865,81,FALSE)</f>
        <v>0</v>
      </c>
      <c r="N387" s="71">
        <f>VLOOKUP(F387,'Metales Pesados'!F387:CU865,94,FALSE)</f>
        <v>0</v>
      </c>
    </row>
    <row r="388" spans="1:14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49">
        <v>17685</v>
      </c>
      <c r="G388" s="51" t="s">
        <v>446</v>
      </c>
      <c r="H388" s="76">
        <f>VLOOKUP(F388,'Metales Pesados'!F388:U866,16,FALSE)</f>
        <v>0</v>
      </c>
      <c r="I388" s="36">
        <f>VLOOKUP(F388,'Metales Pesados'!F388:AH866,29,FALSE)</f>
        <v>0</v>
      </c>
      <c r="J388" s="71">
        <f>VLOOKUP(F388,'Metales Pesados'!F388:AU866,42,FALSE)</f>
        <v>0</v>
      </c>
      <c r="K388" s="36">
        <f>VLOOKUP(F388,'Metales Pesados'!F388:BH866,55,FALSE)</f>
        <v>0</v>
      </c>
      <c r="L388" s="36">
        <f>VLOOKUP(F388,'Metales Pesados'!F388:BU866,68,FALSE)</f>
        <v>0</v>
      </c>
      <c r="M388" s="36">
        <f>VLOOKUP(F388,'Metales Pesados'!F388:CH866,81,FALSE)</f>
        <v>0</v>
      </c>
      <c r="N388" s="71">
        <f>VLOOKUP(F388,'Metales Pesados'!F388:CU866,94,FALSE)</f>
        <v>0</v>
      </c>
    </row>
    <row r="389" spans="1:14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49">
        <v>31671</v>
      </c>
      <c r="G389" s="51" t="s">
        <v>447</v>
      </c>
      <c r="H389" s="76">
        <f>VLOOKUP(F389,'Metales Pesados'!F389:U867,16,FALSE)</f>
        <v>0</v>
      </c>
      <c r="I389" s="36">
        <f>VLOOKUP(F389,'Metales Pesados'!F389:AH867,29,FALSE)</f>
        <v>0</v>
      </c>
      <c r="J389" s="71">
        <f>VLOOKUP(F389,'Metales Pesados'!F389:AU867,42,FALSE)</f>
        <v>0</v>
      </c>
      <c r="K389" s="36">
        <f>VLOOKUP(F389,'Metales Pesados'!F389:BH867,55,FALSE)</f>
        <v>0</v>
      </c>
      <c r="L389" s="36">
        <f>VLOOKUP(F389,'Metales Pesados'!F389:BU867,68,FALSE)</f>
        <v>0</v>
      </c>
      <c r="M389" s="36">
        <f>VLOOKUP(F389,'Metales Pesados'!F389:CH867,81,FALSE)</f>
        <v>0</v>
      </c>
      <c r="N389" s="71">
        <f>VLOOKUP(F389,'Metales Pesados'!F389:CU867,94,FALSE)</f>
        <v>0</v>
      </c>
    </row>
    <row r="390" spans="1:14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49">
        <v>31239</v>
      </c>
      <c r="G390" s="51" t="s">
        <v>448</v>
      </c>
      <c r="H390" s="76">
        <f>VLOOKUP(F390,'Metales Pesados'!F390:U868,16,FALSE)</f>
        <v>0</v>
      </c>
      <c r="I390" s="36">
        <f>VLOOKUP(F390,'Metales Pesados'!F390:AH868,29,FALSE)</f>
        <v>0</v>
      </c>
      <c r="J390" s="71">
        <f>VLOOKUP(F390,'Metales Pesados'!F390:AU868,42,FALSE)</f>
        <v>0</v>
      </c>
      <c r="K390" s="36">
        <f>VLOOKUP(F390,'Metales Pesados'!F390:BH868,55,FALSE)</f>
        <v>0</v>
      </c>
      <c r="L390" s="36">
        <f>VLOOKUP(F390,'Metales Pesados'!F390:BU868,68,FALSE)</f>
        <v>0</v>
      </c>
      <c r="M390" s="36">
        <f>VLOOKUP(F390,'Metales Pesados'!F390:CH868,81,FALSE)</f>
        <v>0</v>
      </c>
      <c r="N390" s="71">
        <f>VLOOKUP(F390,'Metales Pesados'!F390:CU868,94,FALSE)</f>
        <v>0</v>
      </c>
    </row>
    <row r="391" spans="1:14" ht="13.05" customHeight="1" x14ac:dyDescent="0.2">
      <c r="A391" s="47" t="s">
        <v>15</v>
      </c>
      <c r="B391" s="47" t="s">
        <v>449</v>
      </c>
      <c r="C391" s="47" t="s">
        <v>15</v>
      </c>
      <c r="D391" s="47" t="s">
        <v>449</v>
      </c>
      <c r="E391" s="48" t="s">
        <v>297</v>
      </c>
      <c r="F391" s="49">
        <v>193</v>
      </c>
      <c r="G391" s="51" t="s">
        <v>449</v>
      </c>
      <c r="H391" s="76">
        <f>VLOOKUP(F391,'Metales Pesados'!F391:U869,16,FALSE)</f>
        <v>238</v>
      </c>
      <c r="I391" s="36">
        <f>VLOOKUP(F391,'Metales Pesados'!F391:AH869,29,FALSE)</f>
        <v>0</v>
      </c>
      <c r="J391" s="71">
        <f>VLOOKUP(F391,'Metales Pesados'!F391:AU869,42,FALSE)</f>
        <v>204</v>
      </c>
      <c r="K391" s="36">
        <f>VLOOKUP(F391,'Metales Pesados'!F391:BH869,55,FALSE)</f>
        <v>0</v>
      </c>
      <c r="L391" s="36">
        <f>VLOOKUP(F391,'Metales Pesados'!F391:BU869,68,FALSE)</f>
        <v>0</v>
      </c>
      <c r="M391" s="36">
        <f>VLOOKUP(F391,'Metales Pesados'!F391:CH869,81,FALSE)</f>
        <v>0</v>
      </c>
      <c r="N391" s="71">
        <f>VLOOKUP(F391,'Metales Pesados'!F391:CU869,94,FALSE)</f>
        <v>0</v>
      </c>
    </row>
    <row r="392" spans="1:14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33</v>
      </c>
      <c r="F392" s="49">
        <v>194</v>
      </c>
      <c r="G392" s="51" t="s">
        <v>450</v>
      </c>
      <c r="H392" s="76">
        <f>VLOOKUP(F392,'Metales Pesados'!F392:U870,16,FALSE)</f>
        <v>40</v>
      </c>
      <c r="I392" s="36">
        <f>VLOOKUP(F392,'Metales Pesados'!F392:AH870,29,FALSE)</f>
        <v>0</v>
      </c>
      <c r="J392" s="71">
        <f>VLOOKUP(F392,'Metales Pesados'!F392:AU870,42,FALSE)</f>
        <v>35</v>
      </c>
      <c r="K392" s="36">
        <f>VLOOKUP(F392,'Metales Pesados'!F392:BH870,55,FALSE)</f>
        <v>0</v>
      </c>
      <c r="L392" s="36">
        <f>VLOOKUP(F392,'Metales Pesados'!F392:BU870,68,FALSE)</f>
        <v>0</v>
      </c>
      <c r="M392" s="36">
        <f>VLOOKUP(F392,'Metales Pesados'!F392:CH870,81,FALSE)</f>
        <v>0</v>
      </c>
      <c r="N392" s="71">
        <f>VLOOKUP(F392,'Metales Pesados'!F392:CU870,94,FALSE)</f>
        <v>0</v>
      </c>
    </row>
    <row r="393" spans="1:14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49">
        <v>196</v>
      </c>
      <c r="G393" s="51" t="s">
        <v>451</v>
      </c>
      <c r="H393" s="76">
        <f>VLOOKUP(F393,'Metales Pesados'!F393:U871,16,FALSE)</f>
        <v>0</v>
      </c>
      <c r="I393" s="36">
        <f>VLOOKUP(F393,'Metales Pesados'!F393:AH871,29,FALSE)</f>
        <v>0</v>
      </c>
      <c r="J393" s="71">
        <f>VLOOKUP(F393,'Metales Pesados'!F393:AU871,42,FALSE)</f>
        <v>0</v>
      </c>
      <c r="K393" s="36">
        <f>VLOOKUP(F393,'Metales Pesados'!F393:BH871,55,FALSE)</f>
        <v>0</v>
      </c>
      <c r="L393" s="36">
        <f>VLOOKUP(F393,'Metales Pesados'!F393:BU871,68,FALSE)</f>
        <v>0</v>
      </c>
      <c r="M393" s="36">
        <f>VLOOKUP(F393,'Metales Pesados'!F393:CH871,81,FALSE)</f>
        <v>0</v>
      </c>
      <c r="N393" s="71">
        <f>VLOOKUP(F393,'Metales Pesados'!F393:CU871,94,FALSE)</f>
        <v>0</v>
      </c>
    </row>
    <row r="394" spans="1:14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49">
        <v>197</v>
      </c>
      <c r="G394" s="51" t="s">
        <v>452</v>
      </c>
      <c r="H394" s="76">
        <f>VLOOKUP(F394,'Metales Pesados'!F394:U872,16,FALSE)</f>
        <v>67</v>
      </c>
      <c r="I394" s="36">
        <f>VLOOKUP(F394,'Metales Pesados'!F394:AH872,29,FALSE)</f>
        <v>0</v>
      </c>
      <c r="J394" s="71">
        <f>VLOOKUP(F394,'Metales Pesados'!F394:AU872,42,FALSE)</f>
        <v>63</v>
      </c>
      <c r="K394" s="36">
        <f>VLOOKUP(F394,'Metales Pesados'!F394:BH872,55,FALSE)</f>
        <v>0</v>
      </c>
      <c r="L394" s="36">
        <f>VLOOKUP(F394,'Metales Pesados'!F394:BU872,68,FALSE)</f>
        <v>0</v>
      </c>
      <c r="M394" s="36">
        <f>VLOOKUP(F394,'Metales Pesados'!F394:CH872,81,FALSE)</f>
        <v>0</v>
      </c>
      <c r="N394" s="71">
        <f>VLOOKUP(F394,'Metales Pesados'!F394:CU872,94,FALSE)</f>
        <v>0</v>
      </c>
    </row>
    <row r="395" spans="1:14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49">
        <v>199</v>
      </c>
      <c r="G395" s="51" t="s">
        <v>453</v>
      </c>
      <c r="H395" s="76">
        <f>VLOOKUP(F395,'Metales Pesados'!F395:U873,16,FALSE)</f>
        <v>0</v>
      </c>
      <c r="I395" s="36">
        <f>VLOOKUP(F395,'Metales Pesados'!F395:AH873,29,FALSE)</f>
        <v>0</v>
      </c>
      <c r="J395" s="71">
        <f>VLOOKUP(F395,'Metales Pesados'!F395:AU873,42,FALSE)</f>
        <v>0</v>
      </c>
      <c r="K395" s="36">
        <f>VLOOKUP(F395,'Metales Pesados'!F395:BH873,55,FALSE)</f>
        <v>0</v>
      </c>
      <c r="L395" s="36">
        <f>VLOOKUP(F395,'Metales Pesados'!F395:BU873,68,FALSE)</f>
        <v>0</v>
      </c>
      <c r="M395" s="36">
        <f>VLOOKUP(F395,'Metales Pesados'!F395:CH873,81,FALSE)</f>
        <v>0</v>
      </c>
      <c r="N395" s="71">
        <f>VLOOKUP(F395,'Metales Pesados'!F395:CU873,94,FALSE)</f>
        <v>0</v>
      </c>
    </row>
    <row r="396" spans="1:14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49">
        <v>200</v>
      </c>
      <c r="G396" s="51" t="s">
        <v>454</v>
      </c>
      <c r="H396" s="76">
        <f>VLOOKUP(F396,'Metales Pesados'!F396:U874,16,FALSE)</f>
        <v>21</v>
      </c>
      <c r="I396" s="36">
        <f>VLOOKUP(F396,'Metales Pesados'!F396:AH874,29,FALSE)</f>
        <v>0</v>
      </c>
      <c r="J396" s="71">
        <f>VLOOKUP(F396,'Metales Pesados'!F396:AU874,42,FALSE)</f>
        <v>12</v>
      </c>
      <c r="K396" s="36">
        <f>VLOOKUP(F396,'Metales Pesados'!F396:BH874,55,FALSE)</f>
        <v>0</v>
      </c>
      <c r="L396" s="36">
        <f>VLOOKUP(F396,'Metales Pesados'!F396:BU874,68,FALSE)</f>
        <v>0</v>
      </c>
      <c r="M396" s="36">
        <f>VLOOKUP(F396,'Metales Pesados'!F396:CH874,81,FALSE)</f>
        <v>0</v>
      </c>
      <c r="N396" s="71">
        <f>VLOOKUP(F396,'Metales Pesados'!F396:CU874,94,FALSE)</f>
        <v>0</v>
      </c>
    </row>
    <row r="397" spans="1:14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49">
        <v>201</v>
      </c>
      <c r="G397" s="51" t="s">
        <v>455</v>
      </c>
      <c r="H397" s="76">
        <f>VLOOKUP(F397,'Metales Pesados'!F397:U875,16,FALSE)</f>
        <v>21</v>
      </c>
      <c r="I397" s="36">
        <f>VLOOKUP(F397,'Metales Pesados'!F397:AH875,29,FALSE)</f>
        <v>0</v>
      </c>
      <c r="J397" s="71">
        <f>VLOOKUP(F397,'Metales Pesados'!F397:AU875,42,FALSE)</f>
        <v>21</v>
      </c>
      <c r="K397" s="36">
        <f>VLOOKUP(F397,'Metales Pesados'!F397:BH875,55,FALSE)</f>
        <v>0</v>
      </c>
      <c r="L397" s="36">
        <f>VLOOKUP(F397,'Metales Pesados'!F397:BU875,68,FALSE)</f>
        <v>0</v>
      </c>
      <c r="M397" s="36">
        <f>VLOOKUP(F397,'Metales Pesados'!F397:CH875,81,FALSE)</f>
        <v>0</v>
      </c>
      <c r="N397" s="71">
        <f>VLOOKUP(F397,'Metales Pesados'!F397:CU875,94,FALSE)</f>
        <v>0</v>
      </c>
    </row>
    <row r="398" spans="1:14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49">
        <v>195</v>
      </c>
      <c r="G398" s="51" t="s">
        <v>456</v>
      </c>
      <c r="H398" s="76">
        <f>VLOOKUP(F398,'Metales Pesados'!F398:U876,16,FALSE)</f>
        <v>23</v>
      </c>
      <c r="I398" s="36">
        <f>VLOOKUP(F398,'Metales Pesados'!F398:AH876,29,FALSE)</f>
        <v>0</v>
      </c>
      <c r="J398" s="71">
        <f>VLOOKUP(F398,'Metales Pesados'!F398:AU876,42,FALSE)</f>
        <v>18</v>
      </c>
      <c r="K398" s="36">
        <f>VLOOKUP(F398,'Metales Pesados'!F398:BH876,55,FALSE)</f>
        <v>0</v>
      </c>
      <c r="L398" s="36">
        <f>VLOOKUP(F398,'Metales Pesados'!F398:BU876,68,FALSE)</f>
        <v>0</v>
      </c>
      <c r="M398" s="36">
        <f>VLOOKUP(F398,'Metales Pesados'!F398:CH876,81,FALSE)</f>
        <v>0</v>
      </c>
      <c r="N398" s="71">
        <f>VLOOKUP(F398,'Metales Pesados'!F398:CU876,94,FALSE)</f>
        <v>0</v>
      </c>
    </row>
    <row r="399" spans="1:14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49">
        <v>16641</v>
      </c>
      <c r="G399" s="51" t="s">
        <v>457</v>
      </c>
      <c r="H399" s="76">
        <f>VLOOKUP(F399,'Metales Pesados'!F399:U877,16,FALSE)</f>
        <v>40</v>
      </c>
      <c r="I399" s="36">
        <f>VLOOKUP(F399,'Metales Pesados'!F399:AH877,29,FALSE)</f>
        <v>0</v>
      </c>
      <c r="J399" s="71">
        <f>VLOOKUP(F399,'Metales Pesados'!F399:AU877,42,FALSE)</f>
        <v>29</v>
      </c>
      <c r="K399" s="36">
        <f>VLOOKUP(F399,'Metales Pesados'!F399:BH877,55,FALSE)</f>
        <v>0</v>
      </c>
      <c r="L399" s="36">
        <f>VLOOKUP(F399,'Metales Pesados'!F399:BU877,68,FALSE)</f>
        <v>0</v>
      </c>
      <c r="M399" s="36">
        <f>VLOOKUP(F399,'Metales Pesados'!F399:CH877,81,FALSE)</f>
        <v>0</v>
      </c>
      <c r="N399" s="71">
        <f>VLOOKUP(F399,'Metales Pesados'!F399:CU877,94,FALSE)</f>
        <v>0</v>
      </c>
    </row>
    <row r="400" spans="1:14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49">
        <v>16651</v>
      </c>
      <c r="G400" s="51" t="s">
        <v>458</v>
      </c>
      <c r="H400" s="76">
        <f>VLOOKUP(F400,'Metales Pesados'!F400:U878,16,FALSE)</f>
        <v>37</v>
      </c>
      <c r="I400" s="36">
        <f>VLOOKUP(F400,'Metales Pesados'!F400:AH878,29,FALSE)</f>
        <v>0</v>
      </c>
      <c r="J400" s="71">
        <f>VLOOKUP(F400,'Metales Pesados'!F400:AU878,42,FALSE)</f>
        <v>28</v>
      </c>
      <c r="K400" s="36">
        <f>VLOOKUP(F400,'Metales Pesados'!F400:BH878,55,FALSE)</f>
        <v>0</v>
      </c>
      <c r="L400" s="36">
        <f>VLOOKUP(F400,'Metales Pesados'!F400:BU878,68,FALSE)</f>
        <v>0</v>
      </c>
      <c r="M400" s="36">
        <f>VLOOKUP(F400,'Metales Pesados'!F400:CH878,81,FALSE)</f>
        <v>0</v>
      </c>
      <c r="N400" s="71">
        <f>VLOOKUP(F400,'Metales Pesados'!F400:CU878,94,FALSE)</f>
        <v>0</v>
      </c>
    </row>
    <row r="401" spans="1:14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49">
        <v>25346</v>
      </c>
      <c r="G401" s="51" t="s">
        <v>459</v>
      </c>
      <c r="H401" s="76">
        <f>VLOOKUP(F401,'Metales Pesados'!F401:U879,16,FALSE)</f>
        <v>42</v>
      </c>
      <c r="I401" s="36">
        <f>VLOOKUP(F401,'Metales Pesados'!F401:AH879,29,FALSE)</f>
        <v>0</v>
      </c>
      <c r="J401" s="71">
        <f>VLOOKUP(F401,'Metales Pesados'!F401:AU879,42,FALSE)</f>
        <v>36</v>
      </c>
      <c r="K401" s="36">
        <f>VLOOKUP(F401,'Metales Pesados'!F401:BH879,55,FALSE)</f>
        <v>0</v>
      </c>
      <c r="L401" s="36">
        <f>VLOOKUP(F401,'Metales Pesados'!F401:BU879,68,FALSE)</f>
        <v>0</v>
      </c>
      <c r="M401" s="36">
        <f>VLOOKUP(F401,'Metales Pesados'!F401:CH879,81,FALSE)</f>
        <v>0</v>
      </c>
      <c r="N401" s="71">
        <f>VLOOKUP(F401,'Metales Pesados'!F401:CU879,94,FALSE)</f>
        <v>0</v>
      </c>
    </row>
    <row r="402" spans="1:14" ht="13.05" customHeight="1" x14ac:dyDescent="0.2">
      <c r="A402" s="47" t="s">
        <v>15</v>
      </c>
      <c r="B402" s="47" t="s">
        <v>407</v>
      </c>
      <c r="C402" s="47" t="s">
        <v>15</v>
      </c>
      <c r="D402" s="47" t="s">
        <v>407</v>
      </c>
      <c r="E402" s="48" t="s">
        <v>31</v>
      </c>
      <c r="F402" s="49">
        <v>191</v>
      </c>
      <c r="G402" s="51" t="s">
        <v>460</v>
      </c>
      <c r="H402" s="76">
        <f>VLOOKUP(F402,'Metales Pesados'!F402:U880,16,FALSE)</f>
        <v>762</v>
      </c>
      <c r="I402" s="36">
        <f>VLOOKUP(F402,'Metales Pesados'!F402:AH880,29,FALSE)</f>
        <v>43</v>
      </c>
      <c r="J402" s="71">
        <f>VLOOKUP(F402,'Metales Pesados'!F402:AU880,42,FALSE)</f>
        <v>700</v>
      </c>
      <c r="K402" s="36">
        <f>VLOOKUP(F402,'Metales Pesados'!F402:BH880,55,FALSE)</f>
        <v>0</v>
      </c>
      <c r="L402" s="36">
        <f>VLOOKUP(F402,'Metales Pesados'!F402:BU880,68,FALSE)</f>
        <v>0</v>
      </c>
      <c r="M402" s="36">
        <f>VLOOKUP(F402,'Metales Pesados'!F402:CH880,81,FALSE)</f>
        <v>0</v>
      </c>
      <c r="N402" s="71">
        <f>VLOOKUP(F402,'Metales Pesados'!F402:CU880,94,FALSE)</f>
        <v>0</v>
      </c>
    </row>
    <row r="403" spans="1:14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33</v>
      </c>
      <c r="F403" s="49">
        <v>192</v>
      </c>
      <c r="G403" s="51" t="s">
        <v>461</v>
      </c>
      <c r="H403" s="76">
        <f>VLOOKUP(F403,'Metales Pesados'!F403:U881,16,FALSE)</f>
        <v>69</v>
      </c>
      <c r="I403" s="36">
        <f>VLOOKUP(F403,'Metales Pesados'!F403:AH881,29,FALSE)</f>
        <v>25</v>
      </c>
      <c r="J403" s="71">
        <f>VLOOKUP(F403,'Metales Pesados'!F403:AU881,42,FALSE)</f>
        <v>41</v>
      </c>
      <c r="K403" s="36">
        <f>VLOOKUP(F403,'Metales Pesados'!F403:BH881,55,FALSE)</f>
        <v>0</v>
      </c>
      <c r="L403" s="36">
        <f>VLOOKUP(F403,'Metales Pesados'!F403:BU881,68,FALSE)</f>
        <v>0</v>
      </c>
      <c r="M403" s="36">
        <f>VLOOKUP(F403,'Metales Pesados'!F403:CH881,81,FALSE)</f>
        <v>0</v>
      </c>
      <c r="N403" s="71">
        <f>VLOOKUP(F403,'Metales Pesados'!F403:CU881,94,FALSE)</f>
        <v>0</v>
      </c>
    </row>
    <row r="404" spans="1:14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49">
        <v>16653</v>
      </c>
      <c r="G404" s="51" t="s">
        <v>462</v>
      </c>
      <c r="H404" s="76">
        <f>VLOOKUP(F404,'Metales Pesados'!F404:U882,16,FALSE)</f>
        <v>56</v>
      </c>
      <c r="I404" s="36">
        <f>VLOOKUP(F404,'Metales Pesados'!F404:AH882,29,FALSE)</f>
        <v>4</v>
      </c>
      <c r="J404" s="71">
        <f>VLOOKUP(F404,'Metales Pesados'!F404:AU882,42,FALSE)</f>
        <v>32</v>
      </c>
      <c r="K404" s="36">
        <f>VLOOKUP(F404,'Metales Pesados'!F404:BH882,55,FALSE)</f>
        <v>0</v>
      </c>
      <c r="L404" s="36">
        <f>VLOOKUP(F404,'Metales Pesados'!F404:BU882,68,FALSE)</f>
        <v>0</v>
      </c>
      <c r="M404" s="36">
        <f>VLOOKUP(F404,'Metales Pesados'!F404:CH882,81,FALSE)</f>
        <v>0</v>
      </c>
      <c r="N404" s="71">
        <f>VLOOKUP(F404,'Metales Pesados'!F404:CU882,94,FALSE)</f>
        <v>0</v>
      </c>
    </row>
    <row r="405" spans="1:14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49">
        <v>26774</v>
      </c>
      <c r="G405" s="51" t="s">
        <v>463</v>
      </c>
      <c r="H405" s="76">
        <f>VLOOKUP(F405,'Metales Pesados'!F405:U883,16,FALSE)</f>
        <v>20</v>
      </c>
      <c r="I405" s="36">
        <f>VLOOKUP(F405,'Metales Pesados'!F405:AH883,29,FALSE)</f>
        <v>0</v>
      </c>
      <c r="J405" s="71">
        <f>VLOOKUP(F405,'Metales Pesados'!F405:AU883,42,FALSE)</f>
        <v>19</v>
      </c>
      <c r="K405" s="36">
        <f>VLOOKUP(F405,'Metales Pesados'!F405:BH883,55,FALSE)</f>
        <v>0</v>
      </c>
      <c r="L405" s="36">
        <f>VLOOKUP(F405,'Metales Pesados'!F405:BU883,68,FALSE)</f>
        <v>0</v>
      </c>
      <c r="M405" s="36">
        <f>VLOOKUP(F405,'Metales Pesados'!F405:CH883,81,FALSE)</f>
        <v>0</v>
      </c>
      <c r="N405" s="71">
        <f>VLOOKUP(F405,'Metales Pesados'!F405:CU883,94,FALSE)</f>
        <v>0</v>
      </c>
    </row>
    <row r="406" spans="1:14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49">
        <v>25343</v>
      </c>
      <c r="G406" s="51" t="s">
        <v>464</v>
      </c>
      <c r="H406" s="76">
        <f>VLOOKUP(F406,'Metales Pesados'!F406:U884,16,FALSE)</f>
        <v>114</v>
      </c>
      <c r="I406" s="36">
        <f>VLOOKUP(F406,'Metales Pesados'!F406:AH884,29,FALSE)</f>
        <v>9</v>
      </c>
      <c r="J406" s="71">
        <f>VLOOKUP(F406,'Metales Pesados'!F406:AU884,42,FALSE)</f>
        <v>93</v>
      </c>
      <c r="K406" s="36">
        <f>VLOOKUP(F406,'Metales Pesados'!F406:BH884,55,FALSE)</f>
        <v>0</v>
      </c>
      <c r="L406" s="36">
        <f>VLOOKUP(F406,'Metales Pesados'!F406:BU884,68,FALSE)</f>
        <v>0</v>
      </c>
      <c r="M406" s="36">
        <f>VLOOKUP(F406,'Metales Pesados'!F406:CH884,81,FALSE)</f>
        <v>0</v>
      </c>
      <c r="N406" s="71">
        <f>VLOOKUP(F406,'Metales Pesados'!F406:CU884,94,FALSE)</f>
        <v>0</v>
      </c>
    </row>
    <row r="407" spans="1:14" ht="13.05" customHeight="1" x14ac:dyDescent="0.2">
      <c r="A407" s="47" t="s">
        <v>465</v>
      </c>
      <c r="B407" s="47" t="s">
        <v>466</v>
      </c>
      <c r="C407" s="47" t="s">
        <v>465</v>
      </c>
      <c r="D407" s="47" t="s">
        <v>466</v>
      </c>
      <c r="E407" s="48" t="s">
        <v>31</v>
      </c>
      <c r="F407" s="52">
        <v>246</v>
      </c>
      <c r="G407" s="51" t="s">
        <v>467</v>
      </c>
      <c r="H407" s="76">
        <f>VLOOKUP(F407,'Metales Pesados'!F407:U885,16,FALSE)</f>
        <v>0</v>
      </c>
      <c r="I407" s="36">
        <f>VLOOKUP(F407,'Metales Pesados'!F407:AH885,29,FALSE)</f>
        <v>0</v>
      </c>
      <c r="J407" s="71">
        <f>VLOOKUP(F407,'Metales Pesados'!F407:AU885,42,FALSE)</f>
        <v>0</v>
      </c>
      <c r="K407" s="36">
        <f>VLOOKUP(F407,'Metales Pesados'!F407:BH885,55,FALSE)</f>
        <v>0</v>
      </c>
      <c r="L407" s="36">
        <f>VLOOKUP(F407,'Metales Pesados'!F407:BU885,68,FALSE)</f>
        <v>0</v>
      </c>
      <c r="M407" s="36">
        <f>VLOOKUP(F407,'Metales Pesados'!F407:CH885,81,FALSE)</f>
        <v>0</v>
      </c>
      <c r="N407" s="71">
        <f>VLOOKUP(F407,'Metales Pesados'!F407:CU885,94,FALSE)</f>
        <v>0</v>
      </c>
    </row>
    <row r="408" spans="1:14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33</v>
      </c>
      <c r="F408" s="52">
        <v>247</v>
      </c>
      <c r="G408" s="51" t="s">
        <v>468</v>
      </c>
      <c r="H408" s="76">
        <f>VLOOKUP(F408,'Metales Pesados'!F408:U886,16,FALSE)</f>
        <v>0</v>
      </c>
      <c r="I408" s="36">
        <f>VLOOKUP(F408,'Metales Pesados'!F408:AH886,29,FALSE)</f>
        <v>0</v>
      </c>
      <c r="J408" s="71">
        <f>VLOOKUP(F408,'Metales Pesados'!F408:AU886,42,FALSE)</f>
        <v>0</v>
      </c>
      <c r="K408" s="36">
        <f>VLOOKUP(F408,'Metales Pesados'!F408:BH886,55,FALSE)</f>
        <v>0</v>
      </c>
      <c r="L408" s="36">
        <f>VLOOKUP(F408,'Metales Pesados'!F408:BU886,68,FALSE)</f>
        <v>0</v>
      </c>
      <c r="M408" s="36">
        <f>VLOOKUP(F408,'Metales Pesados'!F408:CH886,81,FALSE)</f>
        <v>0</v>
      </c>
      <c r="N408" s="71">
        <f>VLOOKUP(F408,'Metales Pesados'!F408:CU886,94,FALSE)</f>
        <v>0</v>
      </c>
    </row>
    <row r="409" spans="1:14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52">
        <v>248</v>
      </c>
      <c r="G409" s="51" t="s">
        <v>469</v>
      </c>
      <c r="H409" s="76">
        <f>VLOOKUP(F409,'Metales Pesados'!F409:U887,16,FALSE)</f>
        <v>0</v>
      </c>
      <c r="I409" s="36">
        <f>VLOOKUP(F409,'Metales Pesados'!F409:AH887,29,FALSE)</f>
        <v>0</v>
      </c>
      <c r="J409" s="71">
        <f>VLOOKUP(F409,'Metales Pesados'!F409:AU887,42,FALSE)</f>
        <v>0</v>
      </c>
      <c r="K409" s="36">
        <f>VLOOKUP(F409,'Metales Pesados'!F409:BH887,55,FALSE)</f>
        <v>0</v>
      </c>
      <c r="L409" s="36">
        <f>VLOOKUP(F409,'Metales Pesados'!F409:BU887,68,FALSE)</f>
        <v>0</v>
      </c>
      <c r="M409" s="36">
        <f>VLOOKUP(F409,'Metales Pesados'!F409:CH887,81,FALSE)</f>
        <v>0</v>
      </c>
      <c r="N409" s="71">
        <f>VLOOKUP(F409,'Metales Pesados'!F409:CU887,94,FALSE)</f>
        <v>0</v>
      </c>
    </row>
    <row r="410" spans="1:14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59</v>
      </c>
      <c r="F410" s="52">
        <v>249</v>
      </c>
      <c r="G410" s="51" t="s">
        <v>470</v>
      </c>
      <c r="H410" s="76">
        <f>VLOOKUP(F410,'Metales Pesados'!F410:U888,16,FALSE)</f>
        <v>0</v>
      </c>
      <c r="I410" s="36">
        <f>VLOOKUP(F410,'Metales Pesados'!F410:AH888,29,FALSE)</f>
        <v>0</v>
      </c>
      <c r="J410" s="71">
        <f>VLOOKUP(F410,'Metales Pesados'!F410:AU888,42,FALSE)</f>
        <v>0</v>
      </c>
      <c r="K410" s="36">
        <f>VLOOKUP(F410,'Metales Pesados'!F410:BH888,55,FALSE)</f>
        <v>0</v>
      </c>
      <c r="L410" s="36">
        <f>VLOOKUP(F410,'Metales Pesados'!F410:BU888,68,FALSE)</f>
        <v>0</v>
      </c>
      <c r="M410" s="36">
        <f>VLOOKUP(F410,'Metales Pesados'!F410:CH888,81,FALSE)</f>
        <v>0</v>
      </c>
      <c r="N410" s="71">
        <f>VLOOKUP(F410,'Metales Pesados'!F410:CU888,94,FALSE)</f>
        <v>0</v>
      </c>
    </row>
    <row r="411" spans="1:14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52">
        <v>250</v>
      </c>
      <c r="G411" s="51" t="s">
        <v>471</v>
      </c>
      <c r="H411" s="76">
        <f>VLOOKUP(F411,'Metales Pesados'!F411:U889,16,FALSE)</f>
        <v>0</v>
      </c>
      <c r="I411" s="36">
        <f>VLOOKUP(F411,'Metales Pesados'!F411:AH889,29,FALSE)</f>
        <v>0</v>
      </c>
      <c r="J411" s="71">
        <f>VLOOKUP(F411,'Metales Pesados'!F411:AU889,42,FALSE)</f>
        <v>0</v>
      </c>
      <c r="K411" s="36">
        <f>VLOOKUP(F411,'Metales Pesados'!F411:BH889,55,FALSE)</f>
        <v>0</v>
      </c>
      <c r="L411" s="36">
        <f>VLOOKUP(F411,'Metales Pesados'!F411:BU889,68,FALSE)</f>
        <v>0</v>
      </c>
      <c r="M411" s="36">
        <f>VLOOKUP(F411,'Metales Pesados'!F411:CH889,81,FALSE)</f>
        <v>0</v>
      </c>
      <c r="N411" s="71">
        <f>VLOOKUP(F411,'Metales Pesados'!F411:CU889,94,FALSE)</f>
        <v>0</v>
      </c>
    </row>
    <row r="412" spans="1:14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33</v>
      </c>
      <c r="F412" s="52">
        <v>305</v>
      </c>
      <c r="G412" s="51" t="s">
        <v>472</v>
      </c>
      <c r="H412" s="76">
        <f>VLOOKUP(F412,'Metales Pesados'!F412:U890,16,FALSE)</f>
        <v>0</v>
      </c>
      <c r="I412" s="36">
        <f>VLOOKUP(F412,'Metales Pesados'!F412:AH890,29,FALSE)</f>
        <v>0</v>
      </c>
      <c r="J412" s="71">
        <f>VLOOKUP(F412,'Metales Pesados'!F412:AU890,42,FALSE)</f>
        <v>0</v>
      </c>
      <c r="K412" s="36">
        <f>VLOOKUP(F412,'Metales Pesados'!F412:BH890,55,FALSE)</f>
        <v>0</v>
      </c>
      <c r="L412" s="36">
        <f>VLOOKUP(F412,'Metales Pesados'!F412:BU890,68,FALSE)</f>
        <v>0</v>
      </c>
      <c r="M412" s="36">
        <f>VLOOKUP(F412,'Metales Pesados'!F412:CH890,81,FALSE)</f>
        <v>0</v>
      </c>
      <c r="N412" s="71">
        <f>VLOOKUP(F412,'Metales Pesados'!F412:CU890,94,FALSE)</f>
        <v>0</v>
      </c>
    </row>
    <row r="413" spans="1:14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52">
        <v>6688</v>
      </c>
      <c r="G413" s="51" t="s">
        <v>473</v>
      </c>
      <c r="H413" s="76">
        <f>VLOOKUP(F413,'Metales Pesados'!F413:U891,16,FALSE)</f>
        <v>0</v>
      </c>
      <c r="I413" s="36">
        <f>VLOOKUP(F413,'Metales Pesados'!F413:AH891,29,FALSE)</f>
        <v>0</v>
      </c>
      <c r="J413" s="71">
        <f>VLOOKUP(F413,'Metales Pesados'!F413:AU891,42,FALSE)</f>
        <v>0</v>
      </c>
      <c r="K413" s="36">
        <f>VLOOKUP(F413,'Metales Pesados'!F413:BH891,55,FALSE)</f>
        <v>0</v>
      </c>
      <c r="L413" s="36">
        <f>VLOOKUP(F413,'Metales Pesados'!F413:BU891,68,FALSE)</f>
        <v>0</v>
      </c>
      <c r="M413" s="36">
        <f>VLOOKUP(F413,'Metales Pesados'!F413:CH891,81,FALSE)</f>
        <v>0</v>
      </c>
      <c r="N413" s="71">
        <f>VLOOKUP(F413,'Metales Pesados'!F413:CU891,94,FALSE)</f>
        <v>0</v>
      </c>
    </row>
    <row r="414" spans="1:14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52">
        <v>6730</v>
      </c>
      <c r="G414" s="51" t="s">
        <v>474</v>
      </c>
      <c r="H414" s="76">
        <f>VLOOKUP(F414,'Metales Pesados'!F414:U892,16,FALSE)</f>
        <v>0</v>
      </c>
      <c r="I414" s="36">
        <f>VLOOKUP(F414,'Metales Pesados'!F414:AH892,29,FALSE)</f>
        <v>0</v>
      </c>
      <c r="J414" s="71">
        <f>VLOOKUP(F414,'Metales Pesados'!F414:AU892,42,FALSE)</f>
        <v>0</v>
      </c>
      <c r="K414" s="36">
        <f>VLOOKUP(F414,'Metales Pesados'!F414:BH892,55,FALSE)</f>
        <v>0</v>
      </c>
      <c r="L414" s="36">
        <f>VLOOKUP(F414,'Metales Pesados'!F414:BU892,68,FALSE)</f>
        <v>0</v>
      </c>
      <c r="M414" s="36">
        <f>VLOOKUP(F414,'Metales Pesados'!F414:CH892,81,FALSE)</f>
        <v>0</v>
      </c>
      <c r="N414" s="71">
        <f>VLOOKUP(F414,'Metales Pesados'!F414:CU892,94,FALSE)</f>
        <v>0</v>
      </c>
    </row>
    <row r="415" spans="1:14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31</v>
      </c>
      <c r="F415" s="52">
        <v>6731</v>
      </c>
      <c r="G415" s="51" t="s">
        <v>475</v>
      </c>
      <c r="H415" s="76">
        <f>VLOOKUP(F415,'Metales Pesados'!F415:U893,16,FALSE)</f>
        <v>0</v>
      </c>
      <c r="I415" s="36">
        <f>VLOOKUP(F415,'Metales Pesados'!F415:AH893,29,FALSE)</f>
        <v>0</v>
      </c>
      <c r="J415" s="71">
        <f>VLOOKUP(F415,'Metales Pesados'!F415:AU893,42,FALSE)</f>
        <v>0</v>
      </c>
      <c r="K415" s="36">
        <f>VLOOKUP(F415,'Metales Pesados'!F415:BH893,55,FALSE)</f>
        <v>0</v>
      </c>
      <c r="L415" s="36">
        <f>VLOOKUP(F415,'Metales Pesados'!F415:BU893,68,FALSE)</f>
        <v>0</v>
      </c>
      <c r="M415" s="36">
        <f>VLOOKUP(F415,'Metales Pesados'!F415:CH893,81,FALSE)</f>
        <v>0</v>
      </c>
      <c r="N415" s="71">
        <f>VLOOKUP(F415,'Metales Pesados'!F415:CU893,94,FALSE)</f>
        <v>0</v>
      </c>
    </row>
    <row r="416" spans="1:14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33</v>
      </c>
      <c r="F416" s="52">
        <v>26740</v>
      </c>
      <c r="G416" s="51" t="s">
        <v>476</v>
      </c>
      <c r="H416" s="76">
        <f>VLOOKUP(F416,'Metales Pesados'!F416:U894,16,FALSE)</f>
        <v>0</v>
      </c>
      <c r="I416" s="36">
        <f>VLOOKUP(F416,'Metales Pesados'!F416:AH894,29,FALSE)</f>
        <v>0</v>
      </c>
      <c r="J416" s="71">
        <f>VLOOKUP(F416,'Metales Pesados'!F416:AU894,42,FALSE)</f>
        <v>0</v>
      </c>
      <c r="K416" s="36">
        <f>VLOOKUP(F416,'Metales Pesados'!F416:BH894,55,FALSE)</f>
        <v>0</v>
      </c>
      <c r="L416" s="36">
        <f>VLOOKUP(F416,'Metales Pesados'!F416:BU894,68,FALSE)</f>
        <v>0</v>
      </c>
      <c r="M416" s="36">
        <f>VLOOKUP(F416,'Metales Pesados'!F416:CH894,81,FALSE)</f>
        <v>0</v>
      </c>
      <c r="N416" s="71">
        <f>VLOOKUP(F416,'Metales Pesados'!F416:CU894,94,FALSE)</f>
        <v>0</v>
      </c>
    </row>
    <row r="417" spans="1:14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52">
        <v>26741</v>
      </c>
      <c r="G417" s="51" t="s">
        <v>477</v>
      </c>
      <c r="H417" s="76">
        <f>VLOOKUP(F417,'Metales Pesados'!F417:U895,16,FALSE)</f>
        <v>0</v>
      </c>
      <c r="I417" s="36">
        <f>VLOOKUP(F417,'Metales Pesados'!F417:AH895,29,FALSE)</f>
        <v>0</v>
      </c>
      <c r="J417" s="71">
        <f>VLOOKUP(F417,'Metales Pesados'!F417:AU895,42,FALSE)</f>
        <v>0</v>
      </c>
      <c r="K417" s="36">
        <f>VLOOKUP(F417,'Metales Pesados'!F417:BH895,55,FALSE)</f>
        <v>0</v>
      </c>
      <c r="L417" s="36">
        <f>VLOOKUP(F417,'Metales Pesados'!F417:BU895,68,FALSE)</f>
        <v>0</v>
      </c>
      <c r="M417" s="36">
        <f>VLOOKUP(F417,'Metales Pesados'!F417:CH895,81,FALSE)</f>
        <v>0</v>
      </c>
      <c r="N417" s="71">
        <f>VLOOKUP(F417,'Metales Pesados'!F417:CU895,94,FALSE)</f>
        <v>0</v>
      </c>
    </row>
    <row r="418" spans="1:14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59</v>
      </c>
      <c r="F418" s="52">
        <v>25127</v>
      </c>
      <c r="G418" s="51" t="s">
        <v>478</v>
      </c>
      <c r="H418" s="76">
        <f>VLOOKUP(F418,'Metales Pesados'!F418:U896,16,FALSE)</f>
        <v>0</v>
      </c>
      <c r="I418" s="36">
        <f>VLOOKUP(F418,'Metales Pesados'!F418:AH896,29,FALSE)</f>
        <v>0</v>
      </c>
      <c r="J418" s="71">
        <f>VLOOKUP(F418,'Metales Pesados'!F418:AU896,42,FALSE)</f>
        <v>0</v>
      </c>
      <c r="K418" s="36">
        <f>VLOOKUP(F418,'Metales Pesados'!F418:BH896,55,FALSE)</f>
        <v>0</v>
      </c>
      <c r="L418" s="36">
        <f>VLOOKUP(F418,'Metales Pesados'!F418:BU896,68,FALSE)</f>
        <v>0</v>
      </c>
      <c r="M418" s="36">
        <f>VLOOKUP(F418,'Metales Pesados'!F418:CH896,81,FALSE)</f>
        <v>0</v>
      </c>
      <c r="N418" s="71">
        <f>VLOOKUP(F418,'Metales Pesados'!F418:CU896,94,FALSE)</f>
        <v>0</v>
      </c>
    </row>
    <row r="419" spans="1:14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33</v>
      </c>
      <c r="F419" s="52">
        <v>26287</v>
      </c>
      <c r="G419" s="51" t="s">
        <v>479</v>
      </c>
      <c r="H419" s="76">
        <f>VLOOKUP(F419,'Metales Pesados'!F419:U897,16,FALSE)</f>
        <v>0</v>
      </c>
      <c r="I419" s="36">
        <f>VLOOKUP(F419,'Metales Pesados'!F419:AH897,29,FALSE)</f>
        <v>0</v>
      </c>
      <c r="J419" s="71">
        <f>VLOOKUP(F419,'Metales Pesados'!F419:AU897,42,FALSE)</f>
        <v>0</v>
      </c>
      <c r="K419" s="36">
        <f>VLOOKUP(F419,'Metales Pesados'!F419:BH897,55,FALSE)</f>
        <v>0</v>
      </c>
      <c r="L419" s="36">
        <f>VLOOKUP(F419,'Metales Pesados'!F419:BU897,68,FALSE)</f>
        <v>0</v>
      </c>
      <c r="M419" s="36">
        <f>VLOOKUP(F419,'Metales Pesados'!F419:CH897,81,FALSE)</f>
        <v>0</v>
      </c>
      <c r="N419" s="71">
        <f>VLOOKUP(F419,'Metales Pesados'!F419:CU897,94,FALSE)</f>
        <v>0</v>
      </c>
    </row>
    <row r="420" spans="1:14" ht="13.05" customHeight="1" x14ac:dyDescent="0.2">
      <c r="A420" s="47" t="s">
        <v>465</v>
      </c>
      <c r="B420" s="47" t="s">
        <v>480</v>
      </c>
      <c r="C420" s="47" t="s">
        <v>465</v>
      </c>
      <c r="D420" s="47" t="s">
        <v>480</v>
      </c>
      <c r="E420" s="48" t="s">
        <v>27</v>
      </c>
      <c r="F420" s="52">
        <v>235</v>
      </c>
      <c r="G420" s="51" t="s">
        <v>481</v>
      </c>
      <c r="H420" s="76">
        <f>VLOOKUP(F420,'Metales Pesados'!F420:U898,16,FALSE)</f>
        <v>0</v>
      </c>
      <c r="I420" s="36">
        <f>VLOOKUP(F420,'Metales Pesados'!F420:AH898,29,FALSE)</f>
        <v>0</v>
      </c>
      <c r="J420" s="71">
        <f>VLOOKUP(F420,'Metales Pesados'!F420:AU898,42,FALSE)</f>
        <v>0</v>
      </c>
      <c r="K420" s="36">
        <f>VLOOKUP(F420,'Metales Pesados'!F420:BH898,55,FALSE)</f>
        <v>0</v>
      </c>
      <c r="L420" s="36">
        <f>VLOOKUP(F420,'Metales Pesados'!F420:BU898,68,FALSE)</f>
        <v>0</v>
      </c>
      <c r="M420" s="36">
        <f>VLOOKUP(F420,'Metales Pesados'!F420:CH898,81,FALSE)</f>
        <v>0</v>
      </c>
      <c r="N420" s="71">
        <f>VLOOKUP(F420,'Metales Pesados'!F420:CU898,94,FALSE)</f>
        <v>0</v>
      </c>
    </row>
    <row r="421" spans="1:14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31</v>
      </c>
      <c r="F421" s="52">
        <v>27082</v>
      </c>
      <c r="G421" s="53" t="s">
        <v>482</v>
      </c>
      <c r="H421" s="76">
        <f>VLOOKUP(F421,'Metales Pesados'!F421:U899,16,FALSE)</f>
        <v>0</v>
      </c>
      <c r="I421" s="36">
        <f>VLOOKUP(F421,'Metales Pesados'!F421:AH899,29,FALSE)</f>
        <v>0</v>
      </c>
      <c r="J421" s="71">
        <f>VLOOKUP(F421,'Metales Pesados'!F421:AU899,42,FALSE)</f>
        <v>0</v>
      </c>
      <c r="K421" s="36">
        <f>VLOOKUP(F421,'Metales Pesados'!F421:BH899,55,FALSE)</f>
        <v>0</v>
      </c>
      <c r="L421" s="36">
        <f>VLOOKUP(F421,'Metales Pesados'!F421:BU899,68,FALSE)</f>
        <v>0</v>
      </c>
      <c r="M421" s="36">
        <f>VLOOKUP(F421,'Metales Pesados'!F421:CH899,81,FALSE)</f>
        <v>0</v>
      </c>
      <c r="N421" s="71">
        <f>VLOOKUP(F421,'Metales Pesados'!F421:CU899,94,FALSE)</f>
        <v>0</v>
      </c>
    </row>
    <row r="422" spans="1:14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33</v>
      </c>
      <c r="F422" s="52">
        <v>236</v>
      </c>
      <c r="G422" s="51" t="s">
        <v>483</v>
      </c>
      <c r="H422" s="76">
        <f>VLOOKUP(F422,'Metales Pesados'!F422:U900,16,FALSE)</f>
        <v>0</v>
      </c>
      <c r="I422" s="36">
        <f>VLOOKUP(F422,'Metales Pesados'!F422:AH900,29,FALSE)</f>
        <v>0</v>
      </c>
      <c r="J422" s="71">
        <f>VLOOKUP(F422,'Metales Pesados'!F422:AU900,42,FALSE)</f>
        <v>0</v>
      </c>
      <c r="K422" s="36">
        <f>VLOOKUP(F422,'Metales Pesados'!F422:BH900,55,FALSE)</f>
        <v>0</v>
      </c>
      <c r="L422" s="36">
        <f>VLOOKUP(F422,'Metales Pesados'!F422:BU900,68,FALSE)</f>
        <v>0</v>
      </c>
      <c r="M422" s="36">
        <f>VLOOKUP(F422,'Metales Pesados'!F422:CH900,81,FALSE)</f>
        <v>0</v>
      </c>
      <c r="N422" s="71">
        <f>VLOOKUP(F422,'Metales Pesados'!F422:CU900,94,FALSE)</f>
        <v>0</v>
      </c>
    </row>
    <row r="423" spans="1:14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52">
        <v>237</v>
      </c>
      <c r="G423" s="51" t="s">
        <v>484</v>
      </c>
      <c r="H423" s="76">
        <f>VLOOKUP(F423,'Metales Pesados'!F423:U901,16,FALSE)</f>
        <v>0</v>
      </c>
      <c r="I423" s="36">
        <f>VLOOKUP(F423,'Metales Pesados'!F423:AH901,29,FALSE)</f>
        <v>0</v>
      </c>
      <c r="J423" s="71">
        <f>VLOOKUP(F423,'Metales Pesados'!F423:AU901,42,FALSE)</f>
        <v>0</v>
      </c>
      <c r="K423" s="36">
        <f>VLOOKUP(F423,'Metales Pesados'!F423:BH901,55,FALSE)</f>
        <v>0</v>
      </c>
      <c r="L423" s="36">
        <f>VLOOKUP(F423,'Metales Pesados'!F423:BU901,68,FALSE)</f>
        <v>0</v>
      </c>
      <c r="M423" s="36">
        <f>VLOOKUP(F423,'Metales Pesados'!F423:CH901,81,FALSE)</f>
        <v>0</v>
      </c>
      <c r="N423" s="71">
        <f>VLOOKUP(F423,'Metales Pesados'!F423:CU901,94,FALSE)</f>
        <v>0</v>
      </c>
    </row>
    <row r="424" spans="1:14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52">
        <v>238</v>
      </c>
      <c r="G424" s="51" t="s">
        <v>485</v>
      </c>
      <c r="H424" s="76">
        <f>VLOOKUP(F424,'Metales Pesados'!F424:U902,16,FALSE)</f>
        <v>0</v>
      </c>
      <c r="I424" s="36">
        <f>VLOOKUP(F424,'Metales Pesados'!F424:AH902,29,FALSE)</f>
        <v>0</v>
      </c>
      <c r="J424" s="71">
        <f>VLOOKUP(F424,'Metales Pesados'!F424:AU902,42,FALSE)</f>
        <v>0</v>
      </c>
      <c r="K424" s="36">
        <f>VLOOKUP(F424,'Metales Pesados'!F424:BH902,55,FALSE)</f>
        <v>0</v>
      </c>
      <c r="L424" s="36">
        <f>VLOOKUP(F424,'Metales Pesados'!F424:BU902,68,FALSE)</f>
        <v>0</v>
      </c>
      <c r="M424" s="36">
        <f>VLOOKUP(F424,'Metales Pesados'!F424:CH902,81,FALSE)</f>
        <v>0</v>
      </c>
      <c r="N424" s="71">
        <f>VLOOKUP(F424,'Metales Pesados'!F424:CU902,94,FALSE)</f>
        <v>0</v>
      </c>
    </row>
    <row r="425" spans="1:14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52">
        <v>239</v>
      </c>
      <c r="G425" s="51" t="s">
        <v>486</v>
      </c>
      <c r="H425" s="76">
        <f>VLOOKUP(F425,'Metales Pesados'!F425:U903,16,FALSE)</f>
        <v>0</v>
      </c>
      <c r="I425" s="36">
        <f>VLOOKUP(F425,'Metales Pesados'!F425:AH903,29,FALSE)</f>
        <v>0</v>
      </c>
      <c r="J425" s="71">
        <f>VLOOKUP(F425,'Metales Pesados'!F425:AU903,42,FALSE)</f>
        <v>0</v>
      </c>
      <c r="K425" s="36">
        <f>VLOOKUP(F425,'Metales Pesados'!F425:BH903,55,FALSE)</f>
        <v>0</v>
      </c>
      <c r="L425" s="36">
        <f>VLOOKUP(F425,'Metales Pesados'!F425:BU903,68,FALSE)</f>
        <v>0</v>
      </c>
      <c r="M425" s="36">
        <f>VLOOKUP(F425,'Metales Pesados'!F425:CH903,81,FALSE)</f>
        <v>0</v>
      </c>
      <c r="N425" s="71">
        <f>VLOOKUP(F425,'Metales Pesados'!F425:CU903,94,FALSE)</f>
        <v>0</v>
      </c>
    </row>
    <row r="426" spans="1:14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52">
        <v>6687</v>
      </c>
      <c r="G426" s="51" t="s">
        <v>480</v>
      </c>
      <c r="H426" s="76">
        <f>VLOOKUP(F426,'Metales Pesados'!F426:U904,16,FALSE)</f>
        <v>0</v>
      </c>
      <c r="I426" s="36">
        <f>VLOOKUP(F426,'Metales Pesados'!F426:AH904,29,FALSE)</f>
        <v>0</v>
      </c>
      <c r="J426" s="71">
        <f>VLOOKUP(F426,'Metales Pesados'!F426:AU904,42,FALSE)</f>
        <v>0</v>
      </c>
      <c r="K426" s="36">
        <f>VLOOKUP(F426,'Metales Pesados'!F426:BH904,55,FALSE)</f>
        <v>0</v>
      </c>
      <c r="L426" s="36">
        <f>VLOOKUP(F426,'Metales Pesados'!F426:BU904,68,FALSE)</f>
        <v>0</v>
      </c>
      <c r="M426" s="36">
        <f>VLOOKUP(F426,'Metales Pesados'!F426:CH904,81,FALSE)</f>
        <v>0</v>
      </c>
      <c r="N426" s="71">
        <f>VLOOKUP(F426,'Metales Pesados'!F426:CU904,94,FALSE)</f>
        <v>0</v>
      </c>
    </row>
    <row r="427" spans="1:14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52">
        <v>6765</v>
      </c>
      <c r="G427" s="51" t="s">
        <v>487</v>
      </c>
      <c r="H427" s="76">
        <f>VLOOKUP(F427,'Metales Pesados'!F427:U905,16,FALSE)</f>
        <v>0</v>
      </c>
      <c r="I427" s="36">
        <f>VLOOKUP(F427,'Metales Pesados'!F427:AH905,29,FALSE)</f>
        <v>0</v>
      </c>
      <c r="J427" s="71">
        <f>VLOOKUP(F427,'Metales Pesados'!F427:AU905,42,FALSE)</f>
        <v>0</v>
      </c>
      <c r="K427" s="36">
        <f>VLOOKUP(F427,'Metales Pesados'!F427:BH905,55,FALSE)</f>
        <v>0</v>
      </c>
      <c r="L427" s="36">
        <f>VLOOKUP(F427,'Metales Pesados'!F427:BU905,68,FALSE)</f>
        <v>0</v>
      </c>
      <c r="M427" s="36">
        <f>VLOOKUP(F427,'Metales Pesados'!F427:CH905,81,FALSE)</f>
        <v>0</v>
      </c>
      <c r="N427" s="71">
        <f>VLOOKUP(F427,'Metales Pesados'!F427:CU905,94,FALSE)</f>
        <v>0</v>
      </c>
    </row>
    <row r="428" spans="1:14" ht="13.05" customHeight="1" x14ac:dyDescent="0.2">
      <c r="A428" s="47" t="s">
        <v>465</v>
      </c>
      <c r="B428" s="47" t="s">
        <v>488</v>
      </c>
      <c r="C428" s="47" t="s">
        <v>465</v>
      </c>
      <c r="D428" s="47" t="s">
        <v>480</v>
      </c>
      <c r="E428" s="48" t="s">
        <v>33</v>
      </c>
      <c r="F428" s="52">
        <v>245</v>
      </c>
      <c r="G428" s="51" t="s">
        <v>489</v>
      </c>
      <c r="H428" s="76">
        <f>VLOOKUP(F428,'Metales Pesados'!F428:U906,16,FALSE)</f>
        <v>0</v>
      </c>
      <c r="I428" s="36">
        <f>VLOOKUP(F428,'Metales Pesados'!F428:AH906,29,FALSE)</f>
        <v>0</v>
      </c>
      <c r="J428" s="71">
        <f>VLOOKUP(F428,'Metales Pesados'!F428:AU906,42,FALSE)</f>
        <v>0</v>
      </c>
      <c r="K428" s="36">
        <f>VLOOKUP(F428,'Metales Pesados'!F428:BH906,55,FALSE)</f>
        <v>0</v>
      </c>
      <c r="L428" s="36">
        <f>VLOOKUP(F428,'Metales Pesados'!F428:BU906,68,FALSE)</f>
        <v>0</v>
      </c>
      <c r="M428" s="36">
        <f>VLOOKUP(F428,'Metales Pesados'!F428:CH906,81,FALSE)</f>
        <v>0</v>
      </c>
      <c r="N428" s="71">
        <f>VLOOKUP(F428,'Metales Pesados'!F428:CU906,94,FALSE)</f>
        <v>0</v>
      </c>
    </row>
    <row r="429" spans="1:14" ht="13.05" customHeight="1" x14ac:dyDescent="0.2">
      <c r="A429" s="47" t="s">
        <v>15</v>
      </c>
      <c r="B429" s="47" t="s">
        <v>449</v>
      </c>
      <c r="C429" s="47" t="s">
        <v>465</v>
      </c>
      <c r="D429" s="47" t="s">
        <v>480</v>
      </c>
      <c r="E429" s="48" t="s">
        <v>33</v>
      </c>
      <c r="F429" s="49">
        <v>198</v>
      </c>
      <c r="G429" s="51" t="s">
        <v>490</v>
      </c>
      <c r="H429" s="76">
        <f>VLOOKUP(F429,'Metales Pesados'!F429:U907,16,FALSE)</f>
        <v>0</v>
      </c>
      <c r="I429" s="36">
        <f>VLOOKUP(F429,'Metales Pesados'!F429:AH907,29,FALSE)</f>
        <v>0</v>
      </c>
      <c r="J429" s="71">
        <f>VLOOKUP(F429,'Metales Pesados'!F429:AU907,42,FALSE)</f>
        <v>0</v>
      </c>
      <c r="K429" s="36">
        <f>VLOOKUP(F429,'Metales Pesados'!F429:BH907,55,FALSE)</f>
        <v>0</v>
      </c>
      <c r="L429" s="36">
        <f>VLOOKUP(F429,'Metales Pesados'!F429:BU907,68,FALSE)</f>
        <v>0</v>
      </c>
      <c r="M429" s="36">
        <f>VLOOKUP(F429,'Metales Pesados'!F429:CH907,81,FALSE)</f>
        <v>0</v>
      </c>
      <c r="N429" s="71">
        <f>VLOOKUP(F429,'Metales Pesados'!F429:CU907,94,FALSE)</f>
        <v>0</v>
      </c>
    </row>
    <row r="430" spans="1:14" ht="13.05" customHeight="1" x14ac:dyDescent="0.2">
      <c r="A430" s="47" t="s">
        <v>15</v>
      </c>
      <c r="B430" s="47" t="s">
        <v>407</v>
      </c>
      <c r="C430" s="47" t="s">
        <v>465</v>
      </c>
      <c r="D430" s="47" t="s">
        <v>480</v>
      </c>
      <c r="E430" s="48" t="s">
        <v>33</v>
      </c>
      <c r="F430" s="49">
        <v>6729</v>
      </c>
      <c r="G430" s="51" t="s">
        <v>491</v>
      </c>
      <c r="H430" s="76">
        <f>VLOOKUP(F430,'Metales Pesados'!F430:U908,16,FALSE)</f>
        <v>0</v>
      </c>
      <c r="I430" s="36">
        <f>VLOOKUP(F430,'Metales Pesados'!F430:AH908,29,FALSE)</f>
        <v>0</v>
      </c>
      <c r="J430" s="71">
        <f>VLOOKUP(F430,'Metales Pesados'!F430:AU908,42,FALSE)</f>
        <v>0</v>
      </c>
      <c r="K430" s="36">
        <f>VLOOKUP(F430,'Metales Pesados'!F430:BH908,55,FALSE)</f>
        <v>0</v>
      </c>
      <c r="L430" s="36">
        <f>VLOOKUP(F430,'Metales Pesados'!F430:BU908,68,FALSE)</f>
        <v>0</v>
      </c>
      <c r="M430" s="36">
        <f>VLOOKUP(F430,'Metales Pesados'!F430:CH908,81,FALSE)</f>
        <v>0</v>
      </c>
      <c r="N430" s="71">
        <f>VLOOKUP(F430,'Metales Pesados'!F430:CU908,94,FALSE)</f>
        <v>0</v>
      </c>
    </row>
    <row r="431" spans="1:14" ht="13.05" customHeight="1" x14ac:dyDescent="0.2">
      <c r="A431" s="47" t="s">
        <v>465</v>
      </c>
      <c r="B431" s="47" t="s">
        <v>488</v>
      </c>
      <c r="C431" s="47" t="s">
        <v>465</v>
      </c>
      <c r="D431" s="47" t="s">
        <v>488</v>
      </c>
      <c r="E431" s="48" t="s">
        <v>59</v>
      </c>
      <c r="F431" s="52">
        <v>240</v>
      </c>
      <c r="G431" s="51" t="s">
        <v>492</v>
      </c>
      <c r="H431" s="76">
        <f>VLOOKUP(F431,'Metales Pesados'!F431:U909,16,FALSE)</f>
        <v>0</v>
      </c>
      <c r="I431" s="36">
        <f>VLOOKUP(F431,'Metales Pesados'!F431:AH909,29,FALSE)</f>
        <v>0</v>
      </c>
      <c r="J431" s="71">
        <f>VLOOKUP(F431,'Metales Pesados'!F431:AU909,42,FALSE)</f>
        <v>0</v>
      </c>
      <c r="K431" s="36">
        <f>VLOOKUP(F431,'Metales Pesados'!F431:BH909,55,FALSE)</f>
        <v>0</v>
      </c>
      <c r="L431" s="36">
        <f>VLOOKUP(F431,'Metales Pesados'!F431:BU909,68,FALSE)</f>
        <v>0</v>
      </c>
      <c r="M431" s="36">
        <f>VLOOKUP(F431,'Metales Pesados'!F431:CH909,81,FALSE)</f>
        <v>0</v>
      </c>
      <c r="N431" s="71">
        <f>VLOOKUP(F431,'Metales Pesados'!F431:CU909,94,FALSE)</f>
        <v>0</v>
      </c>
    </row>
    <row r="432" spans="1:14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33</v>
      </c>
      <c r="F432" s="52">
        <v>244</v>
      </c>
      <c r="G432" s="51" t="s">
        <v>493</v>
      </c>
      <c r="H432" s="76">
        <f>VLOOKUP(F432,'Metales Pesados'!F432:U910,16,FALSE)</f>
        <v>0</v>
      </c>
      <c r="I432" s="36">
        <f>VLOOKUP(F432,'Metales Pesados'!F432:AH910,29,FALSE)</f>
        <v>0</v>
      </c>
      <c r="J432" s="71">
        <f>VLOOKUP(F432,'Metales Pesados'!F432:AU910,42,FALSE)</f>
        <v>0</v>
      </c>
      <c r="K432" s="36">
        <f>VLOOKUP(F432,'Metales Pesados'!F432:BH910,55,FALSE)</f>
        <v>0</v>
      </c>
      <c r="L432" s="36">
        <f>VLOOKUP(F432,'Metales Pesados'!F432:BU910,68,FALSE)</f>
        <v>0</v>
      </c>
      <c r="M432" s="36">
        <f>VLOOKUP(F432,'Metales Pesados'!F432:CH910,81,FALSE)</f>
        <v>0</v>
      </c>
      <c r="N432" s="71">
        <f>VLOOKUP(F432,'Metales Pesados'!F432:CU910,94,FALSE)</f>
        <v>0</v>
      </c>
    </row>
    <row r="433" spans="1:14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52">
        <v>241</v>
      </c>
      <c r="G433" s="51" t="s">
        <v>494</v>
      </c>
      <c r="H433" s="76">
        <f>VLOOKUP(F433,'Metales Pesados'!F433:U911,16,FALSE)</f>
        <v>0</v>
      </c>
      <c r="I433" s="36">
        <f>VLOOKUP(F433,'Metales Pesados'!F433:AH911,29,FALSE)</f>
        <v>0</v>
      </c>
      <c r="J433" s="71">
        <f>VLOOKUP(F433,'Metales Pesados'!F433:AU911,42,FALSE)</f>
        <v>0</v>
      </c>
      <c r="K433" s="36">
        <f>VLOOKUP(F433,'Metales Pesados'!F433:BH911,55,FALSE)</f>
        <v>0</v>
      </c>
      <c r="L433" s="36">
        <f>VLOOKUP(F433,'Metales Pesados'!F433:BU911,68,FALSE)</f>
        <v>0</v>
      </c>
      <c r="M433" s="36">
        <f>VLOOKUP(F433,'Metales Pesados'!F433:CH911,81,FALSE)</f>
        <v>0</v>
      </c>
      <c r="N433" s="71">
        <f>VLOOKUP(F433,'Metales Pesados'!F433:CU911,94,FALSE)</f>
        <v>0</v>
      </c>
    </row>
    <row r="434" spans="1:14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52">
        <v>242</v>
      </c>
      <c r="G434" s="51" t="s">
        <v>495</v>
      </c>
      <c r="H434" s="76">
        <f>VLOOKUP(F434,'Metales Pesados'!F434:U912,16,FALSE)</f>
        <v>0</v>
      </c>
      <c r="I434" s="36">
        <f>VLOOKUP(F434,'Metales Pesados'!F434:AH912,29,FALSE)</f>
        <v>0</v>
      </c>
      <c r="J434" s="71">
        <f>VLOOKUP(F434,'Metales Pesados'!F434:AU912,42,FALSE)</f>
        <v>0</v>
      </c>
      <c r="K434" s="36">
        <f>VLOOKUP(F434,'Metales Pesados'!F434:BH912,55,FALSE)</f>
        <v>0</v>
      </c>
      <c r="L434" s="36">
        <f>VLOOKUP(F434,'Metales Pesados'!F434:BU912,68,FALSE)</f>
        <v>0</v>
      </c>
      <c r="M434" s="36">
        <f>VLOOKUP(F434,'Metales Pesados'!F434:CH912,81,FALSE)</f>
        <v>0</v>
      </c>
      <c r="N434" s="71">
        <f>VLOOKUP(F434,'Metales Pesados'!F434:CU912,94,FALSE)</f>
        <v>0</v>
      </c>
    </row>
    <row r="435" spans="1:14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52">
        <v>243</v>
      </c>
      <c r="G435" s="51" t="s">
        <v>496</v>
      </c>
      <c r="H435" s="76">
        <f>VLOOKUP(F435,'Metales Pesados'!F435:U913,16,FALSE)</f>
        <v>0</v>
      </c>
      <c r="I435" s="36">
        <f>VLOOKUP(F435,'Metales Pesados'!F435:AH913,29,FALSE)</f>
        <v>0</v>
      </c>
      <c r="J435" s="71">
        <f>VLOOKUP(F435,'Metales Pesados'!F435:AU913,42,FALSE)</f>
        <v>0</v>
      </c>
      <c r="K435" s="36">
        <f>VLOOKUP(F435,'Metales Pesados'!F435:BH913,55,FALSE)</f>
        <v>0</v>
      </c>
      <c r="L435" s="36">
        <f>VLOOKUP(F435,'Metales Pesados'!F435:BU913,68,FALSE)</f>
        <v>0</v>
      </c>
      <c r="M435" s="36">
        <f>VLOOKUP(F435,'Metales Pesados'!F435:CH913,81,FALSE)</f>
        <v>0</v>
      </c>
      <c r="N435" s="71">
        <f>VLOOKUP(F435,'Metales Pesados'!F435:CU913,94,FALSE)</f>
        <v>0</v>
      </c>
    </row>
    <row r="436" spans="1:14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52">
        <v>6847</v>
      </c>
      <c r="G436" s="51" t="s">
        <v>497</v>
      </c>
      <c r="H436" s="76">
        <f>VLOOKUP(F436,'Metales Pesados'!F436:U914,16,FALSE)</f>
        <v>0</v>
      </c>
      <c r="I436" s="36">
        <f>VLOOKUP(F436,'Metales Pesados'!F436:AH914,29,FALSE)</f>
        <v>0</v>
      </c>
      <c r="J436" s="71">
        <f>VLOOKUP(F436,'Metales Pesados'!F436:AU914,42,FALSE)</f>
        <v>0</v>
      </c>
      <c r="K436" s="36">
        <f>VLOOKUP(F436,'Metales Pesados'!F436:BH914,55,FALSE)</f>
        <v>0</v>
      </c>
      <c r="L436" s="36">
        <f>VLOOKUP(F436,'Metales Pesados'!F436:BU914,68,FALSE)</f>
        <v>0</v>
      </c>
      <c r="M436" s="36">
        <f>VLOOKUP(F436,'Metales Pesados'!F436:CH914,81,FALSE)</f>
        <v>0</v>
      </c>
      <c r="N436" s="71">
        <f>VLOOKUP(F436,'Metales Pesados'!F436:CU914,94,FALSE)</f>
        <v>0</v>
      </c>
    </row>
    <row r="437" spans="1:14" ht="13.05" customHeight="1" x14ac:dyDescent="0.2">
      <c r="A437" s="47" t="s">
        <v>465</v>
      </c>
      <c r="B437" s="47" t="s">
        <v>498</v>
      </c>
      <c r="C437" s="47" t="s">
        <v>465</v>
      </c>
      <c r="D437" s="47" t="s">
        <v>498</v>
      </c>
      <c r="E437" s="48" t="s">
        <v>31</v>
      </c>
      <c r="F437" s="52">
        <v>268</v>
      </c>
      <c r="G437" s="51" t="s">
        <v>499</v>
      </c>
      <c r="H437" s="76">
        <f>VLOOKUP(F437,'Metales Pesados'!F437:U915,16,FALSE)</f>
        <v>0</v>
      </c>
      <c r="I437" s="36">
        <f>VLOOKUP(F437,'Metales Pesados'!F437:AH915,29,FALSE)</f>
        <v>0</v>
      </c>
      <c r="J437" s="71">
        <f>VLOOKUP(F437,'Metales Pesados'!F437:AU915,42,FALSE)</f>
        <v>0</v>
      </c>
      <c r="K437" s="36">
        <f>VLOOKUP(F437,'Metales Pesados'!F437:BH915,55,FALSE)</f>
        <v>0</v>
      </c>
      <c r="L437" s="36">
        <f>VLOOKUP(F437,'Metales Pesados'!F437:BU915,68,FALSE)</f>
        <v>0</v>
      </c>
      <c r="M437" s="36">
        <f>VLOOKUP(F437,'Metales Pesados'!F437:CH915,81,FALSE)</f>
        <v>0</v>
      </c>
      <c r="N437" s="71">
        <f>VLOOKUP(F437,'Metales Pesados'!F437:CU915,94,FALSE)</f>
        <v>0</v>
      </c>
    </row>
    <row r="438" spans="1:14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33</v>
      </c>
      <c r="F438" s="52">
        <v>11690</v>
      </c>
      <c r="G438" s="51" t="s">
        <v>500</v>
      </c>
      <c r="H438" s="76">
        <f>VLOOKUP(F438,'Metales Pesados'!F438:U916,16,FALSE)</f>
        <v>34</v>
      </c>
      <c r="I438" s="36">
        <f>VLOOKUP(F438,'Metales Pesados'!F438:AH916,29,FALSE)</f>
        <v>0</v>
      </c>
      <c r="J438" s="71">
        <f>VLOOKUP(F438,'Metales Pesados'!F438:AU916,42,FALSE)</f>
        <v>30</v>
      </c>
      <c r="K438" s="36">
        <f>VLOOKUP(F438,'Metales Pesados'!F438:BH916,55,FALSE)</f>
        <v>0</v>
      </c>
      <c r="L438" s="36">
        <f>VLOOKUP(F438,'Metales Pesados'!F438:BU916,68,FALSE)</f>
        <v>0</v>
      </c>
      <c r="M438" s="36">
        <f>VLOOKUP(F438,'Metales Pesados'!F438:CH916,81,FALSE)</f>
        <v>0</v>
      </c>
      <c r="N438" s="71">
        <f>VLOOKUP(F438,'Metales Pesados'!F438:CU916,94,FALSE)</f>
        <v>0</v>
      </c>
    </row>
    <row r="439" spans="1:14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40</v>
      </c>
      <c r="F439" s="52">
        <v>262</v>
      </c>
      <c r="G439" s="51" t="s">
        <v>501</v>
      </c>
      <c r="H439" s="76">
        <f>VLOOKUP(F439,'Metales Pesados'!F439:U917,16,FALSE)</f>
        <v>0</v>
      </c>
      <c r="I439" s="36">
        <f>VLOOKUP(F439,'Metales Pesados'!F439:AH917,29,FALSE)</f>
        <v>0</v>
      </c>
      <c r="J439" s="71">
        <f>VLOOKUP(F439,'Metales Pesados'!F439:AU917,42,FALSE)</f>
        <v>0</v>
      </c>
      <c r="K439" s="36">
        <f>VLOOKUP(F439,'Metales Pesados'!F439:BH917,55,FALSE)</f>
        <v>0</v>
      </c>
      <c r="L439" s="36">
        <f>VLOOKUP(F439,'Metales Pesados'!F439:BU917,68,FALSE)</f>
        <v>0</v>
      </c>
      <c r="M439" s="36">
        <f>VLOOKUP(F439,'Metales Pesados'!F439:CH917,81,FALSE)</f>
        <v>0</v>
      </c>
      <c r="N439" s="71">
        <f>VLOOKUP(F439,'Metales Pesados'!F439:CU917,94,FALSE)</f>
        <v>0</v>
      </c>
    </row>
    <row r="440" spans="1:14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33</v>
      </c>
      <c r="F440" s="52">
        <v>266</v>
      </c>
      <c r="G440" s="51" t="s">
        <v>502</v>
      </c>
      <c r="H440" s="76">
        <f>VLOOKUP(F440,'Metales Pesados'!F440:U918,16,FALSE)</f>
        <v>0</v>
      </c>
      <c r="I440" s="36">
        <f>VLOOKUP(F440,'Metales Pesados'!F440:AH918,29,FALSE)</f>
        <v>0</v>
      </c>
      <c r="J440" s="71">
        <f>VLOOKUP(F440,'Metales Pesados'!F440:AU918,42,FALSE)</f>
        <v>0</v>
      </c>
      <c r="K440" s="36">
        <f>VLOOKUP(F440,'Metales Pesados'!F440:BH918,55,FALSE)</f>
        <v>0</v>
      </c>
      <c r="L440" s="36">
        <f>VLOOKUP(F440,'Metales Pesados'!F440:BU918,68,FALSE)</f>
        <v>0</v>
      </c>
      <c r="M440" s="36">
        <f>VLOOKUP(F440,'Metales Pesados'!F440:CH918,81,FALSE)</f>
        <v>0</v>
      </c>
      <c r="N440" s="71">
        <f>VLOOKUP(F440,'Metales Pesados'!F440:CU918,94,FALSE)</f>
        <v>0</v>
      </c>
    </row>
    <row r="441" spans="1:14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40</v>
      </c>
      <c r="F441" s="52">
        <v>267</v>
      </c>
      <c r="G441" s="51" t="s">
        <v>503</v>
      </c>
      <c r="H441" s="76">
        <f>VLOOKUP(F441,'Metales Pesados'!F441:U919,16,FALSE)</f>
        <v>0</v>
      </c>
      <c r="I441" s="36">
        <f>VLOOKUP(F441,'Metales Pesados'!F441:AH919,29,FALSE)</f>
        <v>0</v>
      </c>
      <c r="J441" s="71">
        <f>VLOOKUP(F441,'Metales Pesados'!F441:AU919,42,FALSE)</f>
        <v>0</v>
      </c>
      <c r="K441" s="36">
        <f>VLOOKUP(F441,'Metales Pesados'!F441:BH919,55,FALSE)</f>
        <v>0</v>
      </c>
      <c r="L441" s="36">
        <f>VLOOKUP(F441,'Metales Pesados'!F441:BU919,68,FALSE)</f>
        <v>0</v>
      </c>
      <c r="M441" s="36">
        <f>VLOOKUP(F441,'Metales Pesados'!F441:CH919,81,FALSE)</f>
        <v>0</v>
      </c>
      <c r="N441" s="71">
        <f>VLOOKUP(F441,'Metales Pesados'!F441:CU919,94,FALSE)</f>
        <v>0</v>
      </c>
    </row>
    <row r="442" spans="1:14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33</v>
      </c>
      <c r="F442" s="52">
        <v>6740</v>
      </c>
      <c r="G442" s="51" t="s">
        <v>504</v>
      </c>
      <c r="H442" s="76">
        <f>VLOOKUP(F442,'Metales Pesados'!F442:U920,16,FALSE)</f>
        <v>0</v>
      </c>
      <c r="I442" s="36">
        <f>VLOOKUP(F442,'Metales Pesados'!F442:AH920,29,FALSE)</f>
        <v>0</v>
      </c>
      <c r="J442" s="71">
        <f>VLOOKUP(F442,'Metales Pesados'!F442:AU920,42,FALSE)</f>
        <v>0</v>
      </c>
      <c r="K442" s="36">
        <f>VLOOKUP(F442,'Metales Pesados'!F442:BH920,55,FALSE)</f>
        <v>0</v>
      </c>
      <c r="L442" s="36">
        <f>VLOOKUP(F442,'Metales Pesados'!F442:BU920,68,FALSE)</f>
        <v>0</v>
      </c>
      <c r="M442" s="36">
        <f>VLOOKUP(F442,'Metales Pesados'!F442:CH920,81,FALSE)</f>
        <v>0</v>
      </c>
      <c r="N442" s="71">
        <f>VLOOKUP(F442,'Metales Pesados'!F442:CU920,94,FALSE)</f>
        <v>0</v>
      </c>
    </row>
    <row r="443" spans="1:14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52">
        <v>269</v>
      </c>
      <c r="G443" s="51" t="s">
        <v>505</v>
      </c>
      <c r="H443" s="76">
        <f>VLOOKUP(F443,'Metales Pesados'!F443:U921,16,FALSE)</f>
        <v>0</v>
      </c>
      <c r="I443" s="36">
        <f>VLOOKUP(F443,'Metales Pesados'!F443:AH921,29,FALSE)</f>
        <v>0</v>
      </c>
      <c r="J443" s="71">
        <f>VLOOKUP(F443,'Metales Pesados'!F443:AU921,42,FALSE)</f>
        <v>0</v>
      </c>
      <c r="K443" s="36">
        <f>VLOOKUP(F443,'Metales Pesados'!F443:BH921,55,FALSE)</f>
        <v>0</v>
      </c>
      <c r="L443" s="36">
        <f>VLOOKUP(F443,'Metales Pesados'!F443:BU921,68,FALSE)</f>
        <v>0</v>
      </c>
      <c r="M443" s="36">
        <f>VLOOKUP(F443,'Metales Pesados'!F443:CH921,81,FALSE)</f>
        <v>0</v>
      </c>
      <c r="N443" s="71">
        <f>VLOOKUP(F443,'Metales Pesados'!F443:CU921,94,FALSE)</f>
        <v>0</v>
      </c>
    </row>
    <row r="444" spans="1:14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52">
        <v>15140</v>
      </c>
      <c r="G444" s="51" t="s">
        <v>506</v>
      </c>
      <c r="H444" s="76">
        <f>VLOOKUP(F444,'Metales Pesados'!F444:U922,16,FALSE)</f>
        <v>0</v>
      </c>
      <c r="I444" s="36">
        <f>VLOOKUP(F444,'Metales Pesados'!F444:AH922,29,FALSE)</f>
        <v>0</v>
      </c>
      <c r="J444" s="71">
        <f>VLOOKUP(F444,'Metales Pesados'!F444:AU922,42,FALSE)</f>
        <v>0</v>
      </c>
      <c r="K444" s="36">
        <f>VLOOKUP(F444,'Metales Pesados'!F444:BH922,55,FALSE)</f>
        <v>0</v>
      </c>
      <c r="L444" s="36">
        <f>VLOOKUP(F444,'Metales Pesados'!F444:BU922,68,FALSE)</f>
        <v>0</v>
      </c>
      <c r="M444" s="36">
        <f>VLOOKUP(F444,'Metales Pesados'!F444:CH922,81,FALSE)</f>
        <v>0</v>
      </c>
      <c r="N444" s="71">
        <f>VLOOKUP(F444,'Metales Pesados'!F444:CU922,94,FALSE)</f>
        <v>0</v>
      </c>
    </row>
    <row r="445" spans="1:14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40</v>
      </c>
      <c r="F445" s="52">
        <v>261</v>
      </c>
      <c r="G445" s="51" t="s">
        <v>507</v>
      </c>
      <c r="H445" s="76">
        <f>VLOOKUP(F445,'Metales Pesados'!F445:U923,16,FALSE)</f>
        <v>0</v>
      </c>
      <c r="I445" s="36">
        <f>VLOOKUP(F445,'Metales Pesados'!F445:AH923,29,FALSE)</f>
        <v>0</v>
      </c>
      <c r="J445" s="71">
        <f>VLOOKUP(F445,'Metales Pesados'!F445:AU923,42,FALSE)</f>
        <v>0</v>
      </c>
      <c r="K445" s="36">
        <f>VLOOKUP(F445,'Metales Pesados'!F445:BH923,55,FALSE)</f>
        <v>0</v>
      </c>
      <c r="L445" s="36">
        <f>VLOOKUP(F445,'Metales Pesados'!F445:BU923,68,FALSE)</f>
        <v>0</v>
      </c>
      <c r="M445" s="36">
        <f>VLOOKUP(F445,'Metales Pesados'!F445:CH923,81,FALSE)</f>
        <v>0</v>
      </c>
      <c r="N445" s="71">
        <f>VLOOKUP(F445,'Metales Pesados'!F445:CU923,94,FALSE)</f>
        <v>0</v>
      </c>
    </row>
    <row r="446" spans="1:14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33</v>
      </c>
      <c r="F446" s="52">
        <v>29014</v>
      </c>
      <c r="G446" s="51" t="s">
        <v>508</v>
      </c>
      <c r="H446" s="76">
        <f>VLOOKUP(F446,'Metales Pesados'!F446:U924,16,FALSE)</f>
        <v>0</v>
      </c>
      <c r="I446" s="36">
        <f>VLOOKUP(F446,'Metales Pesados'!F446:AH924,29,FALSE)</f>
        <v>0</v>
      </c>
      <c r="J446" s="71">
        <f>VLOOKUP(F446,'Metales Pesados'!F446:AU924,42,FALSE)</f>
        <v>0</v>
      </c>
      <c r="K446" s="36">
        <f>VLOOKUP(F446,'Metales Pesados'!F446:BH924,55,FALSE)</f>
        <v>0</v>
      </c>
      <c r="L446" s="36">
        <f>VLOOKUP(F446,'Metales Pesados'!F446:BU924,68,FALSE)</f>
        <v>0</v>
      </c>
      <c r="M446" s="36">
        <f>VLOOKUP(F446,'Metales Pesados'!F446:CH924,81,FALSE)</f>
        <v>0</v>
      </c>
      <c r="N446" s="71">
        <f>VLOOKUP(F446,'Metales Pesados'!F446:CU924,94,FALSE)</f>
        <v>0</v>
      </c>
    </row>
    <row r="447" spans="1:14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52">
        <v>29013</v>
      </c>
      <c r="G447" s="51" t="s">
        <v>509</v>
      </c>
      <c r="H447" s="76">
        <f>VLOOKUP(F447,'Metales Pesados'!F447:U925,16,FALSE)</f>
        <v>0</v>
      </c>
      <c r="I447" s="36">
        <f>VLOOKUP(F447,'Metales Pesados'!F447:AH925,29,FALSE)</f>
        <v>0</v>
      </c>
      <c r="J447" s="71">
        <f>VLOOKUP(F447,'Metales Pesados'!F447:AU925,42,FALSE)</f>
        <v>0</v>
      </c>
      <c r="K447" s="36">
        <f>VLOOKUP(F447,'Metales Pesados'!F447:BH925,55,FALSE)</f>
        <v>0</v>
      </c>
      <c r="L447" s="36">
        <f>VLOOKUP(F447,'Metales Pesados'!F447:BU925,68,FALSE)</f>
        <v>0</v>
      </c>
      <c r="M447" s="36">
        <f>VLOOKUP(F447,'Metales Pesados'!F447:CH925,81,FALSE)</f>
        <v>0</v>
      </c>
      <c r="N447" s="71">
        <f>VLOOKUP(F447,'Metales Pesados'!F447:CU925,94,FALSE)</f>
        <v>0</v>
      </c>
    </row>
    <row r="448" spans="1:14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52">
        <v>29012</v>
      </c>
      <c r="G448" s="51" t="s">
        <v>510</v>
      </c>
      <c r="H448" s="76">
        <f>VLOOKUP(F448,'Metales Pesados'!F448:U926,16,FALSE)</f>
        <v>0</v>
      </c>
      <c r="I448" s="36">
        <f>VLOOKUP(F448,'Metales Pesados'!F448:AH926,29,FALSE)</f>
        <v>0</v>
      </c>
      <c r="J448" s="71">
        <f>VLOOKUP(F448,'Metales Pesados'!F448:AU926,42,FALSE)</f>
        <v>0</v>
      </c>
      <c r="K448" s="36">
        <f>VLOOKUP(F448,'Metales Pesados'!F448:BH926,55,FALSE)</f>
        <v>0</v>
      </c>
      <c r="L448" s="36">
        <f>VLOOKUP(F448,'Metales Pesados'!F448:BU926,68,FALSE)</f>
        <v>0</v>
      </c>
      <c r="M448" s="36">
        <f>VLOOKUP(F448,'Metales Pesados'!F448:CH926,81,FALSE)</f>
        <v>0</v>
      </c>
      <c r="N448" s="71">
        <f>VLOOKUP(F448,'Metales Pesados'!F448:CU926,94,FALSE)</f>
        <v>0</v>
      </c>
    </row>
    <row r="449" spans="1:14" ht="13.05" customHeight="1" x14ac:dyDescent="0.2">
      <c r="A449" s="47" t="s">
        <v>465</v>
      </c>
      <c r="B449" s="47" t="s">
        <v>511</v>
      </c>
      <c r="C449" s="47" t="s">
        <v>465</v>
      </c>
      <c r="D449" s="47" t="s">
        <v>511</v>
      </c>
      <c r="E449" s="48" t="s">
        <v>40</v>
      </c>
      <c r="F449" s="52">
        <v>260</v>
      </c>
      <c r="G449" s="51" t="s">
        <v>512</v>
      </c>
      <c r="H449" s="76">
        <f>VLOOKUP(F449,'Metales Pesados'!F449:U927,16,FALSE)</f>
        <v>0</v>
      </c>
      <c r="I449" s="36">
        <f>VLOOKUP(F449,'Metales Pesados'!F449:AH927,29,FALSE)</f>
        <v>0</v>
      </c>
      <c r="J449" s="71">
        <f>VLOOKUP(F449,'Metales Pesados'!F449:AU927,42,FALSE)</f>
        <v>0</v>
      </c>
      <c r="K449" s="36">
        <f>VLOOKUP(F449,'Metales Pesados'!F449:BH927,55,FALSE)</f>
        <v>0</v>
      </c>
      <c r="L449" s="36">
        <f>VLOOKUP(F449,'Metales Pesados'!F449:BU927,68,FALSE)</f>
        <v>0</v>
      </c>
      <c r="M449" s="36">
        <f>VLOOKUP(F449,'Metales Pesados'!F449:CH927,81,FALSE)</f>
        <v>0</v>
      </c>
      <c r="N449" s="71">
        <f>VLOOKUP(F449,'Metales Pesados'!F449:CU927,94,FALSE)</f>
        <v>0</v>
      </c>
    </row>
    <row r="450" spans="1:14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33</v>
      </c>
      <c r="F450" s="52">
        <v>307</v>
      </c>
      <c r="G450" s="51" t="s">
        <v>513</v>
      </c>
      <c r="H450" s="76">
        <f>VLOOKUP(F450,'Metales Pesados'!F450:U928,16,FALSE)</f>
        <v>0</v>
      </c>
      <c r="I450" s="36">
        <f>VLOOKUP(F450,'Metales Pesados'!F450:AH928,29,FALSE)</f>
        <v>0</v>
      </c>
      <c r="J450" s="71">
        <f>VLOOKUP(F450,'Metales Pesados'!F450:AU928,42,FALSE)</f>
        <v>0</v>
      </c>
      <c r="K450" s="36">
        <f>VLOOKUP(F450,'Metales Pesados'!F450:BH928,55,FALSE)</f>
        <v>0</v>
      </c>
      <c r="L450" s="36">
        <f>VLOOKUP(F450,'Metales Pesados'!F450:BU928,68,FALSE)</f>
        <v>0</v>
      </c>
      <c r="M450" s="36">
        <f>VLOOKUP(F450,'Metales Pesados'!F450:CH928,81,FALSE)</f>
        <v>0</v>
      </c>
      <c r="N450" s="71">
        <f>VLOOKUP(F450,'Metales Pesados'!F450:CU928,94,FALSE)</f>
        <v>0</v>
      </c>
    </row>
    <row r="451" spans="1:14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52">
        <v>265</v>
      </c>
      <c r="G451" s="51" t="s">
        <v>514</v>
      </c>
      <c r="H451" s="76">
        <f>VLOOKUP(F451,'Metales Pesados'!F451:U929,16,FALSE)</f>
        <v>0</v>
      </c>
      <c r="I451" s="36">
        <f>VLOOKUP(F451,'Metales Pesados'!F451:AH929,29,FALSE)</f>
        <v>0</v>
      </c>
      <c r="J451" s="71">
        <f>VLOOKUP(F451,'Metales Pesados'!F451:AU929,42,FALSE)</f>
        <v>0</v>
      </c>
      <c r="K451" s="36">
        <f>VLOOKUP(F451,'Metales Pesados'!F451:BH929,55,FALSE)</f>
        <v>0</v>
      </c>
      <c r="L451" s="36">
        <f>VLOOKUP(F451,'Metales Pesados'!F451:BU929,68,FALSE)</f>
        <v>0</v>
      </c>
      <c r="M451" s="36">
        <f>VLOOKUP(F451,'Metales Pesados'!F451:CH929,81,FALSE)</f>
        <v>0</v>
      </c>
      <c r="N451" s="71">
        <f>VLOOKUP(F451,'Metales Pesados'!F451:CU929,94,FALSE)</f>
        <v>0</v>
      </c>
    </row>
    <row r="452" spans="1:14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297</v>
      </c>
      <c r="F452" s="52">
        <v>258</v>
      </c>
      <c r="G452" s="51" t="s">
        <v>515</v>
      </c>
      <c r="H452" s="76">
        <f>VLOOKUP(F452,'Metales Pesados'!F452:U930,16,FALSE)</f>
        <v>13</v>
      </c>
      <c r="I452" s="36">
        <f>VLOOKUP(F452,'Metales Pesados'!F452:AH930,29,FALSE)</f>
        <v>0</v>
      </c>
      <c r="J452" s="71">
        <f>VLOOKUP(F452,'Metales Pesados'!F452:AU930,42,FALSE)</f>
        <v>12</v>
      </c>
      <c r="K452" s="36">
        <f>VLOOKUP(F452,'Metales Pesados'!F452:BH930,55,FALSE)</f>
        <v>0</v>
      </c>
      <c r="L452" s="36">
        <f>VLOOKUP(F452,'Metales Pesados'!F452:BU930,68,FALSE)</f>
        <v>0</v>
      </c>
      <c r="M452" s="36">
        <f>VLOOKUP(F452,'Metales Pesados'!F452:CH930,81,FALSE)</f>
        <v>0</v>
      </c>
      <c r="N452" s="71">
        <f>VLOOKUP(F452,'Metales Pesados'!F452:CU930,94,FALSE)</f>
        <v>0</v>
      </c>
    </row>
    <row r="453" spans="1:14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33</v>
      </c>
      <c r="F453" s="52">
        <v>259</v>
      </c>
      <c r="G453" s="51" t="s">
        <v>516</v>
      </c>
      <c r="H453" s="76">
        <f>VLOOKUP(F453,'Metales Pesados'!F453:U931,16,FALSE)</f>
        <v>41</v>
      </c>
      <c r="I453" s="36">
        <f>VLOOKUP(F453,'Metales Pesados'!F453:AH931,29,FALSE)</f>
        <v>0</v>
      </c>
      <c r="J453" s="71">
        <f>VLOOKUP(F453,'Metales Pesados'!F453:AU931,42,FALSE)</f>
        <v>41</v>
      </c>
      <c r="K453" s="36">
        <f>VLOOKUP(F453,'Metales Pesados'!F453:BH931,55,FALSE)</f>
        <v>0</v>
      </c>
      <c r="L453" s="36">
        <f>VLOOKUP(F453,'Metales Pesados'!F453:BU931,68,FALSE)</f>
        <v>0</v>
      </c>
      <c r="M453" s="36">
        <f>VLOOKUP(F453,'Metales Pesados'!F453:CH931,81,FALSE)</f>
        <v>0</v>
      </c>
      <c r="N453" s="71">
        <f>VLOOKUP(F453,'Metales Pesados'!F453:CU931,94,FALSE)</f>
        <v>0</v>
      </c>
    </row>
    <row r="454" spans="1:14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52">
        <v>30205</v>
      </c>
      <c r="G454" s="51" t="s">
        <v>517</v>
      </c>
      <c r="H454" s="76">
        <f>VLOOKUP(F454,'Metales Pesados'!F454:U932,16,FALSE)</f>
        <v>0</v>
      </c>
      <c r="I454" s="36">
        <f>VLOOKUP(F454,'Metales Pesados'!F454:AH932,29,FALSE)</f>
        <v>0</v>
      </c>
      <c r="J454" s="71">
        <f>VLOOKUP(F454,'Metales Pesados'!F454:AU932,42,FALSE)</f>
        <v>0</v>
      </c>
      <c r="K454" s="36">
        <f>VLOOKUP(F454,'Metales Pesados'!F454:BH932,55,FALSE)</f>
        <v>0</v>
      </c>
      <c r="L454" s="36">
        <f>VLOOKUP(F454,'Metales Pesados'!F454:BU932,68,FALSE)</f>
        <v>0</v>
      </c>
      <c r="M454" s="36">
        <f>VLOOKUP(F454,'Metales Pesados'!F454:CH932,81,FALSE)</f>
        <v>0</v>
      </c>
      <c r="N454" s="71">
        <f>VLOOKUP(F454,'Metales Pesados'!F454:CU932,94,FALSE)</f>
        <v>0</v>
      </c>
    </row>
    <row r="455" spans="1:14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52">
        <v>263</v>
      </c>
      <c r="G455" s="51" t="s">
        <v>518</v>
      </c>
      <c r="H455" s="76">
        <f>VLOOKUP(F455,'Metales Pesados'!F455:U933,16,FALSE)</f>
        <v>0</v>
      </c>
      <c r="I455" s="36">
        <f>VLOOKUP(F455,'Metales Pesados'!F455:AH933,29,FALSE)</f>
        <v>0</v>
      </c>
      <c r="J455" s="71">
        <f>VLOOKUP(F455,'Metales Pesados'!F455:AU933,42,FALSE)</f>
        <v>0</v>
      </c>
      <c r="K455" s="36">
        <f>VLOOKUP(F455,'Metales Pesados'!F455:BH933,55,FALSE)</f>
        <v>0</v>
      </c>
      <c r="L455" s="36">
        <f>VLOOKUP(F455,'Metales Pesados'!F455:BU933,68,FALSE)</f>
        <v>0</v>
      </c>
      <c r="M455" s="36">
        <f>VLOOKUP(F455,'Metales Pesados'!F455:CH933,81,FALSE)</f>
        <v>0</v>
      </c>
      <c r="N455" s="71">
        <f>VLOOKUP(F455,'Metales Pesados'!F455:CU933,94,FALSE)</f>
        <v>0</v>
      </c>
    </row>
    <row r="456" spans="1:14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59</v>
      </c>
      <c r="F456" s="52">
        <v>264</v>
      </c>
      <c r="G456" s="51" t="s">
        <v>519</v>
      </c>
      <c r="H456" s="76">
        <f>VLOOKUP(F456,'Metales Pesados'!F456:U934,16,FALSE)</f>
        <v>0</v>
      </c>
      <c r="I456" s="36">
        <f>VLOOKUP(F456,'Metales Pesados'!F456:AH934,29,FALSE)</f>
        <v>0</v>
      </c>
      <c r="J456" s="71">
        <f>VLOOKUP(F456,'Metales Pesados'!F456:AU934,42,FALSE)</f>
        <v>0</v>
      </c>
      <c r="K456" s="36">
        <f>VLOOKUP(F456,'Metales Pesados'!F456:BH934,55,FALSE)</f>
        <v>0</v>
      </c>
      <c r="L456" s="36">
        <f>VLOOKUP(F456,'Metales Pesados'!F456:BU934,68,FALSE)</f>
        <v>0</v>
      </c>
      <c r="M456" s="36">
        <f>VLOOKUP(F456,'Metales Pesados'!F456:CH934,81,FALSE)</f>
        <v>0</v>
      </c>
      <c r="N456" s="71">
        <f>VLOOKUP(F456,'Metales Pesados'!F456:CU934,94,FALSE)</f>
        <v>0</v>
      </c>
    </row>
    <row r="457" spans="1:14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33</v>
      </c>
      <c r="F457" s="52">
        <v>30509</v>
      </c>
      <c r="G457" s="51" t="s">
        <v>520</v>
      </c>
      <c r="H457" s="76">
        <f>VLOOKUP(F457,'Metales Pesados'!F457:U935,16,FALSE)</f>
        <v>0</v>
      </c>
      <c r="I457" s="36">
        <f>VLOOKUP(F457,'Metales Pesados'!F457:AH935,29,FALSE)</f>
        <v>0</v>
      </c>
      <c r="J457" s="71">
        <f>VLOOKUP(F457,'Metales Pesados'!F457:AU935,42,FALSE)</f>
        <v>0</v>
      </c>
      <c r="K457" s="36">
        <f>VLOOKUP(F457,'Metales Pesados'!F457:BH935,55,FALSE)</f>
        <v>0</v>
      </c>
      <c r="L457" s="36">
        <f>VLOOKUP(F457,'Metales Pesados'!F457:BU935,68,FALSE)</f>
        <v>0</v>
      </c>
      <c r="M457" s="36">
        <f>VLOOKUP(F457,'Metales Pesados'!F457:CH935,81,FALSE)</f>
        <v>0</v>
      </c>
      <c r="N457" s="71">
        <f>VLOOKUP(F457,'Metales Pesados'!F457:CU935,94,FALSE)</f>
        <v>0</v>
      </c>
    </row>
    <row r="458" spans="1:14" ht="13.05" customHeight="1" x14ac:dyDescent="0.2">
      <c r="A458" s="47" t="s">
        <v>465</v>
      </c>
      <c r="B458" s="47" t="s">
        <v>521</v>
      </c>
      <c r="C458" s="47" t="s">
        <v>465</v>
      </c>
      <c r="D458" s="47" t="s">
        <v>521</v>
      </c>
      <c r="E458" s="48" t="s">
        <v>59</v>
      </c>
      <c r="F458" s="52">
        <v>251</v>
      </c>
      <c r="G458" s="51" t="s">
        <v>522</v>
      </c>
      <c r="H458" s="76">
        <f>VLOOKUP(F458,'Metales Pesados'!F458:U936,16,FALSE)</f>
        <v>0</v>
      </c>
      <c r="I458" s="36">
        <f>VLOOKUP(F458,'Metales Pesados'!F458:AH936,29,FALSE)</f>
        <v>0</v>
      </c>
      <c r="J458" s="71">
        <f>VLOOKUP(F458,'Metales Pesados'!F458:AU936,42,FALSE)</f>
        <v>0</v>
      </c>
      <c r="K458" s="36">
        <f>VLOOKUP(F458,'Metales Pesados'!F458:BH936,55,FALSE)</f>
        <v>0</v>
      </c>
      <c r="L458" s="36">
        <f>VLOOKUP(F458,'Metales Pesados'!F458:BU936,68,FALSE)</f>
        <v>0</v>
      </c>
      <c r="M458" s="36">
        <f>VLOOKUP(F458,'Metales Pesados'!F458:CH936,81,FALSE)</f>
        <v>0</v>
      </c>
      <c r="N458" s="71">
        <f>VLOOKUP(F458,'Metales Pesados'!F458:CU936,94,FALSE)</f>
        <v>0</v>
      </c>
    </row>
    <row r="459" spans="1:14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33</v>
      </c>
      <c r="F459" s="52">
        <v>252</v>
      </c>
      <c r="G459" s="51" t="s">
        <v>523</v>
      </c>
      <c r="H459" s="76">
        <f>VLOOKUP(F459,'Metales Pesados'!F459:U937,16,FALSE)</f>
        <v>0</v>
      </c>
      <c r="I459" s="36">
        <f>VLOOKUP(F459,'Metales Pesados'!F459:AH937,29,FALSE)</f>
        <v>0</v>
      </c>
      <c r="J459" s="71">
        <f>VLOOKUP(F459,'Metales Pesados'!F459:AU937,42,FALSE)</f>
        <v>0</v>
      </c>
      <c r="K459" s="36">
        <f>VLOOKUP(F459,'Metales Pesados'!F459:BH937,55,FALSE)</f>
        <v>0</v>
      </c>
      <c r="L459" s="36">
        <f>VLOOKUP(F459,'Metales Pesados'!F459:BU937,68,FALSE)</f>
        <v>0</v>
      </c>
      <c r="M459" s="36">
        <f>VLOOKUP(F459,'Metales Pesados'!F459:CH937,81,FALSE)</f>
        <v>0</v>
      </c>
      <c r="N459" s="71">
        <f>VLOOKUP(F459,'Metales Pesados'!F459:CU937,94,FALSE)</f>
        <v>0</v>
      </c>
    </row>
    <row r="460" spans="1:14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52">
        <v>253</v>
      </c>
      <c r="G460" s="51" t="s">
        <v>524</v>
      </c>
      <c r="H460" s="76">
        <f>VLOOKUP(F460,'Metales Pesados'!F460:U938,16,FALSE)</f>
        <v>0</v>
      </c>
      <c r="I460" s="36">
        <f>VLOOKUP(F460,'Metales Pesados'!F460:AH938,29,FALSE)</f>
        <v>0</v>
      </c>
      <c r="J460" s="71">
        <f>VLOOKUP(F460,'Metales Pesados'!F460:AU938,42,FALSE)</f>
        <v>0</v>
      </c>
      <c r="K460" s="36">
        <f>VLOOKUP(F460,'Metales Pesados'!F460:BH938,55,FALSE)</f>
        <v>0</v>
      </c>
      <c r="L460" s="36">
        <f>VLOOKUP(F460,'Metales Pesados'!F460:BU938,68,FALSE)</f>
        <v>0</v>
      </c>
      <c r="M460" s="36">
        <f>VLOOKUP(F460,'Metales Pesados'!F460:CH938,81,FALSE)</f>
        <v>0</v>
      </c>
      <c r="N460" s="71">
        <f>VLOOKUP(F460,'Metales Pesados'!F460:CU938,94,FALSE)</f>
        <v>0</v>
      </c>
    </row>
    <row r="461" spans="1:14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52">
        <v>254</v>
      </c>
      <c r="G461" s="51" t="s">
        <v>525</v>
      </c>
      <c r="H461" s="76">
        <f>VLOOKUP(F461,'Metales Pesados'!F461:U939,16,FALSE)</f>
        <v>0</v>
      </c>
      <c r="I461" s="36">
        <f>VLOOKUP(F461,'Metales Pesados'!F461:AH939,29,FALSE)</f>
        <v>0</v>
      </c>
      <c r="J461" s="71">
        <f>VLOOKUP(F461,'Metales Pesados'!F461:AU939,42,FALSE)</f>
        <v>0</v>
      </c>
      <c r="K461" s="36">
        <f>VLOOKUP(F461,'Metales Pesados'!F461:BH939,55,FALSE)</f>
        <v>0</v>
      </c>
      <c r="L461" s="36">
        <f>VLOOKUP(F461,'Metales Pesados'!F461:BU939,68,FALSE)</f>
        <v>0</v>
      </c>
      <c r="M461" s="36">
        <f>VLOOKUP(F461,'Metales Pesados'!F461:CH939,81,FALSE)</f>
        <v>0</v>
      </c>
      <c r="N461" s="71">
        <f>VLOOKUP(F461,'Metales Pesados'!F461:CU939,94,FALSE)</f>
        <v>0</v>
      </c>
    </row>
    <row r="462" spans="1:14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52">
        <v>255</v>
      </c>
      <c r="G462" s="51" t="s">
        <v>526</v>
      </c>
      <c r="H462" s="76">
        <f>VLOOKUP(F462,'Metales Pesados'!F462:U940,16,FALSE)</f>
        <v>0</v>
      </c>
      <c r="I462" s="36">
        <f>VLOOKUP(F462,'Metales Pesados'!F462:AH940,29,FALSE)</f>
        <v>0</v>
      </c>
      <c r="J462" s="71">
        <f>VLOOKUP(F462,'Metales Pesados'!F462:AU940,42,FALSE)</f>
        <v>0</v>
      </c>
      <c r="K462" s="36">
        <f>VLOOKUP(F462,'Metales Pesados'!F462:BH940,55,FALSE)</f>
        <v>0</v>
      </c>
      <c r="L462" s="36">
        <f>VLOOKUP(F462,'Metales Pesados'!F462:BU940,68,FALSE)</f>
        <v>0</v>
      </c>
      <c r="M462" s="36">
        <f>VLOOKUP(F462,'Metales Pesados'!F462:CH940,81,FALSE)</f>
        <v>0</v>
      </c>
      <c r="N462" s="71">
        <f>VLOOKUP(F462,'Metales Pesados'!F462:CU940,94,FALSE)</f>
        <v>0</v>
      </c>
    </row>
    <row r="463" spans="1:14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52">
        <v>256</v>
      </c>
      <c r="G463" s="51" t="s">
        <v>527</v>
      </c>
      <c r="H463" s="76">
        <f>VLOOKUP(F463,'Metales Pesados'!F463:U941,16,FALSE)</f>
        <v>0</v>
      </c>
      <c r="I463" s="36">
        <f>VLOOKUP(F463,'Metales Pesados'!F463:AH941,29,FALSE)</f>
        <v>0</v>
      </c>
      <c r="J463" s="71">
        <f>VLOOKUP(F463,'Metales Pesados'!F463:AU941,42,FALSE)</f>
        <v>0</v>
      </c>
      <c r="K463" s="36">
        <f>VLOOKUP(F463,'Metales Pesados'!F463:BH941,55,FALSE)</f>
        <v>0</v>
      </c>
      <c r="L463" s="36">
        <f>VLOOKUP(F463,'Metales Pesados'!F463:BU941,68,FALSE)</f>
        <v>0</v>
      </c>
      <c r="M463" s="36">
        <f>VLOOKUP(F463,'Metales Pesados'!F463:CH941,81,FALSE)</f>
        <v>0</v>
      </c>
      <c r="N463" s="71">
        <f>VLOOKUP(F463,'Metales Pesados'!F463:CU941,94,FALSE)</f>
        <v>0</v>
      </c>
    </row>
    <row r="464" spans="1:14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52">
        <v>257</v>
      </c>
      <c r="G464" s="51" t="s">
        <v>528</v>
      </c>
      <c r="H464" s="76">
        <f>VLOOKUP(F464,'Metales Pesados'!F464:U942,16,FALSE)</f>
        <v>0</v>
      </c>
      <c r="I464" s="36">
        <f>VLOOKUP(F464,'Metales Pesados'!F464:AH942,29,FALSE)</f>
        <v>0</v>
      </c>
      <c r="J464" s="71">
        <f>VLOOKUP(F464,'Metales Pesados'!F464:AU942,42,FALSE)</f>
        <v>0</v>
      </c>
      <c r="K464" s="36">
        <f>VLOOKUP(F464,'Metales Pesados'!F464:BH942,55,FALSE)</f>
        <v>0</v>
      </c>
      <c r="L464" s="36">
        <f>VLOOKUP(F464,'Metales Pesados'!F464:BU942,68,FALSE)</f>
        <v>0</v>
      </c>
      <c r="M464" s="36">
        <f>VLOOKUP(F464,'Metales Pesados'!F464:CH942,81,FALSE)</f>
        <v>0</v>
      </c>
      <c r="N464" s="71">
        <f>VLOOKUP(F464,'Metales Pesados'!F464:CU942,94,FALSE)</f>
        <v>0</v>
      </c>
    </row>
    <row r="465" spans="1:14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52">
        <v>11691</v>
      </c>
      <c r="G465" s="51" t="s">
        <v>529</v>
      </c>
      <c r="H465" s="76">
        <f>VLOOKUP(F465,'Metales Pesados'!F465:U943,16,FALSE)</f>
        <v>0</v>
      </c>
      <c r="I465" s="36">
        <f>VLOOKUP(F465,'Metales Pesados'!F465:AH943,29,FALSE)</f>
        <v>0</v>
      </c>
      <c r="J465" s="71">
        <f>VLOOKUP(F465,'Metales Pesados'!F465:AU943,42,FALSE)</f>
        <v>0</v>
      </c>
      <c r="K465" s="36">
        <f>VLOOKUP(F465,'Metales Pesados'!F465:BH943,55,FALSE)</f>
        <v>0</v>
      </c>
      <c r="L465" s="36">
        <f>VLOOKUP(F465,'Metales Pesados'!F465:BU943,68,FALSE)</f>
        <v>0</v>
      </c>
      <c r="M465" s="36">
        <f>VLOOKUP(F465,'Metales Pesados'!F465:CH943,81,FALSE)</f>
        <v>0</v>
      </c>
      <c r="N465" s="71">
        <f>VLOOKUP(F465,'Metales Pesados'!F465:CU943,94,FALSE)</f>
        <v>0</v>
      </c>
    </row>
    <row r="466" spans="1:14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52">
        <v>6826</v>
      </c>
      <c r="G466" s="51" t="s">
        <v>530</v>
      </c>
      <c r="H466" s="76">
        <f>VLOOKUP(F466,'Metales Pesados'!F466:U944,16,FALSE)</f>
        <v>0</v>
      </c>
      <c r="I466" s="36">
        <f>VLOOKUP(F466,'Metales Pesados'!F466:AH944,29,FALSE)</f>
        <v>0</v>
      </c>
      <c r="J466" s="71">
        <f>VLOOKUP(F466,'Metales Pesados'!F466:AU944,42,FALSE)</f>
        <v>0</v>
      </c>
      <c r="K466" s="36">
        <f>VLOOKUP(F466,'Metales Pesados'!F466:BH944,55,FALSE)</f>
        <v>0</v>
      </c>
      <c r="L466" s="36">
        <f>VLOOKUP(F466,'Metales Pesados'!F466:BU944,68,FALSE)</f>
        <v>0</v>
      </c>
      <c r="M466" s="36">
        <f>VLOOKUP(F466,'Metales Pesados'!F466:CH944,81,FALSE)</f>
        <v>0</v>
      </c>
      <c r="N466" s="71">
        <f>VLOOKUP(F466,'Metales Pesados'!F466:CU944,94,FALSE)</f>
        <v>0</v>
      </c>
    </row>
    <row r="467" spans="1:14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52">
        <v>7014</v>
      </c>
      <c r="G467" s="51" t="s">
        <v>531</v>
      </c>
      <c r="H467" s="76">
        <f>VLOOKUP(F467,'Metales Pesados'!F467:U945,16,FALSE)</f>
        <v>0</v>
      </c>
      <c r="I467" s="36">
        <f>VLOOKUP(F467,'Metales Pesados'!F467:AH945,29,FALSE)</f>
        <v>0</v>
      </c>
      <c r="J467" s="71">
        <f>VLOOKUP(F467,'Metales Pesados'!F467:AU945,42,FALSE)</f>
        <v>0</v>
      </c>
      <c r="K467" s="36">
        <f>VLOOKUP(F467,'Metales Pesados'!F467:BH945,55,FALSE)</f>
        <v>0</v>
      </c>
      <c r="L467" s="36">
        <f>VLOOKUP(F467,'Metales Pesados'!F467:BU945,68,FALSE)</f>
        <v>0</v>
      </c>
      <c r="M467" s="36">
        <f>VLOOKUP(F467,'Metales Pesados'!F467:CH945,81,FALSE)</f>
        <v>0</v>
      </c>
      <c r="N467" s="71">
        <f>VLOOKUP(F467,'Metales Pesados'!F467:CU945,94,FALSE)</f>
        <v>0</v>
      </c>
    </row>
    <row r="468" spans="1:14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52">
        <v>24414</v>
      </c>
      <c r="G468" s="51" t="s">
        <v>532</v>
      </c>
      <c r="H468" s="76">
        <f>VLOOKUP(F468,'Metales Pesados'!F468:U946,16,FALSE)</f>
        <v>0</v>
      </c>
      <c r="I468" s="36">
        <f>VLOOKUP(F468,'Metales Pesados'!F468:AH946,29,FALSE)</f>
        <v>0</v>
      </c>
      <c r="J468" s="71">
        <f>VLOOKUP(F468,'Metales Pesados'!F468:AU946,42,FALSE)</f>
        <v>0</v>
      </c>
      <c r="K468" s="36">
        <f>VLOOKUP(F468,'Metales Pesados'!F468:BH946,55,FALSE)</f>
        <v>0</v>
      </c>
      <c r="L468" s="36">
        <f>VLOOKUP(F468,'Metales Pesados'!F468:BU946,68,FALSE)</f>
        <v>0</v>
      </c>
      <c r="M468" s="36">
        <f>VLOOKUP(F468,'Metales Pesados'!F468:CH946,81,FALSE)</f>
        <v>0</v>
      </c>
      <c r="N468" s="71">
        <f>VLOOKUP(F468,'Metales Pesados'!F468:CU946,94,FALSE)</f>
        <v>0</v>
      </c>
    </row>
    <row r="469" spans="1:14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52">
        <v>30202</v>
      </c>
      <c r="G469" s="51" t="s">
        <v>533</v>
      </c>
      <c r="H469" s="76">
        <f>VLOOKUP(F469,'Metales Pesados'!F469:U947,16,FALSE)</f>
        <v>0</v>
      </c>
      <c r="I469" s="36">
        <f>VLOOKUP(F469,'Metales Pesados'!F469:AH947,29,FALSE)</f>
        <v>0</v>
      </c>
      <c r="J469" s="71">
        <f>VLOOKUP(F469,'Metales Pesados'!F469:AU947,42,FALSE)</f>
        <v>0</v>
      </c>
      <c r="K469" s="36">
        <f>VLOOKUP(F469,'Metales Pesados'!F469:BH947,55,FALSE)</f>
        <v>0</v>
      </c>
      <c r="L469" s="36">
        <f>VLOOKUP(F469,'Metales Pesados'!F469:BU947,68,FALSE)</f>
        <v>0</v>
      </c>
      <c r="M469" s="36">
        <f>VLOOKUP(F469,'Metales Pesados'!F469:CH947,81,FALSE)</f>
        <v>0</v>
      </c>
      <c r="N469" s="71">
        <f>VLOOKUP(F469,'Metales Pesados'!F469:CU947,94,FALSE)</f>
        <v>0</v>
      </c>
    </row>
    <row r="470" spans="1:14" ht="13.05" customHeight="1" x14ac:dyDescent="0.2">
      <c r="A470" s="47" t="s">
        <v>22</v>
      </c>
      <c r="B470" s="47" t="s">
        <v>23</v>
      </c>
      <c r="C470" s="47" t="s">
        <v>559</v>
      </c>
      <c r="D470" s="47" t="s">
        <v>559</v>
      </c>
      <c r="E470" s="48" t="s">
        <v>552</v>
      </c>
      <c r="F470" s="52">
        <v>10843</v>
      </c>
      <c r="G470" s="51" t="s">
        <v>536</v>
      </c>
      <c r="H470" s="76">
        <f>VLOOKUP(F470,'Metales Pesados'!F470:U948,16,FALSE)</f>
        <v>0</v>
      </c>
      <c r="I470" s="36">
        <f>VLOOKUP(F470,'Metales Pesados'!F470:AH948,29,FALSE)</f>
        <v>0</v>
      </c>
      <c r="J470" s="71">
        <f>VLOOKUP(F470,'Metales Pesados'!F470:AU948,42,FALSE)</f>
        <v>0</v>
      </c>
      <c r="K470" s="36">
        <f>VLOOKUP(F470,'Metales Pesados'!F470:BH948,55,FALSE)</f>
        <v>0</v>
      </c>
      <c r="L470" s="36">
        <f>VLOOKUP(F470,'Metales Pesados'!F470:BU948,68,FALSE)</f>
        <v>0</v>
      </c>
      <c r="M470" s="36">
        <f>VLOOKUP(F470,'Metales Pesados'!F470:CH948,81,FALSE)</f>
        <v>0</v>
      </c>
      <c r="N470" s="71">
        <f>VLOOKUP(F470,'Metales Pesados'!F470:CU948,94,FALSE)</f>
        <v>0</v>
      </c>
    </row>
    <row r="471" spans="1:14" ht="13.05" customHeight="1" x14ac:dyDescent="0.2">
      <c r="A471" s="47" t="s">
        <v>6</v>
      </c>
      <c r="B471" s="47" t="s">
        <v>48</v>
      </c>
      <c r="C471" s="47" t="s">
        <v>559</v>
      </c>
      <c r="D471" s="47" t="s">
        <v>559</v>
      </c>
      <c r="E471" s="48" t="s">
        <v>552</v>
      </c>
      <c r="F471" s="52">
        <v>11386</v>
      </c>
      <c r="G471" s="51" t="s">
        <v>537</v>
      </c>
      <c r="H471" s="76">
        <f>VLOOKUP(F471,'Metales Pesados'!F471:U949,16,FALSE)</f>
        <v>0</v>
      </c>
      <c r="I471" s="36">
        <f>VLOOKUP(F471,'Metales Pesados'!F471:AH949,29,FALSE)</f>
        <v>0</v>
      </c>
      <c r="J471" s="71">
        <f>VLOOKUP(F471,'Metales Pesados'!F471:AU949,42,FALSE)</f>
        <v>0</v>
      </c>
      <c r="K471" s="36">
        <f>VLOOKUP(F471,'Metales Pesados'!F471:BH949,55,FALSE)</f>
        <v>0</v>
      </c>
      <c r="L471" s="36">
        <f>VLOOKUP(F471,'Metales Pesados'!F471:BU949,68,FALSE)</f>
        <v>0</v>
      </c>
      <c r="M471" s="36">
        <f>VLOOKUP(F471,'Metales Pesados'!F471:CH949,81,FALSE)</f>
        <v>0</v>
      </c>
      <c r="N471" s="71">
        <f>VLOOKUP(F471,'Metales Pesados'!F471:CU949,94,FALSE)</f>
        <v>0</v>
      </c>
    </row>
    <row r="472" spans="1:14" ht="13.05" customHeight="1" x14ac:dyDescent="0.2">
      <c r="A472" s="47" t="s">
        <v>101</v>
      </c>
      <c r="B472" s="47" t="s">
        <v>101</v>
      </c>
      <c r="C472" s="47" t="s">
        <v>559</v>
      </c>
      <c r="D472" s="47" t="s">
        <v>559</v>
      </c>
      <c r="E472" s="48" t="s">
        <v>553</v>
      </c>
      <c r="F472" s="52">
        <v>21196</v>
      </c>
      <c r="G472" s="51" t="s">
        <v>538</v>
      </c>
      <c r="H472" s="76">
        <f>VLOOKUP(F472,'Metales Pesados'!F472:U950,16,FALSE)</f>
        <v>0</v>
      </c>
      <c r="I472" s="36">
        <f>VLOOKUP(F472,'Metales Pesados'!F472:AH950,29,FALSE)</f>
        <v>0</v>
      </c>
      <c r="J472" s="71">
        <f>VLOOKUP(F472,'Metales Pesados'!F472:AU950,42,FALSE)</f>
        <v>0</v>
      </c>
      <c r="K472" s="36">
        <f>VLOOKUP(F472,'Metales Pesados'!F472:BH950,55,FALSE)</f>
        <v>0</v>
      </c>
      <c r="L472" s="36">
        <f>VLOOKUP(F472,'Metales Pesados'!F472:BU950,68,FALSE)</f>
        <v>0</v>
      </c>
      <c r="M472" s="36">
        <f>VLOOKUP(F472,'Metales Pesados'!F472:CH950,81,FALSE)</f>
        <v>0</v>
      </c>
      <c r="N472" s="71">
        <f>VLOOKUP(F472,'Metales Pesados'!F472:CU950,94,FALSE)</f>
        <v>0</v>
      </c>
    </row>
    <row r="473" spans="1:14" ht="13.05" customHeight="1" x14ac:dyDescent="0.2">
      <c r="A473" s="47" t="s">
        <v>169</v>
      </c>
      <c r="B473" s="47" t="s">
        <v>169</v>
      </c>
      <c r="C473" s="47" t="s">
        <v>559</v>
      </c>
      <c r="D473" s="47" t="s">
        <v>559</v>
      </c>
      <c r="E473" s="48" t="s">
        <v>552</v>
      </c>
      <c r="F473" s="52">
        <v>11405</v>
      </c>
      <c r="G473" s="51" t="s">
        <v>539</v>
      </c>
      <c r="H473" s="76">
        <f>VLOOKUP(F473,'Metales Pesados'!F473:U951,16,FALSE)</f>
        <v>0</v>
      </c>
      <c r="I473" s="36">
        <f>VLOOKUP(F473,'Metales Pesados'!F473:AH951,29,FALSE)</f>
        <v>0</v>
      </c>
      <c r="J473" s="71">
        <f>VLOOKUP(F473,'Metales Pesados'!F473:AU951,42,FALSE)</f>
        <v>0</v>
      </c>
      <c r="K473" s="36">
        <f>VLOOKUP(F473,'Metales Pesados'!F473:BH951,55,FALSE)</f>
        <v>0</v>
      </c>
      <c r="L473" s="36">
        <f>VLOOKUP(F473,'Metales Pesados'!F473:BU951,68,FALSE)</f>
        <v>0</v>
      </c>
      <c r="M473" s="36">
        <f>VLOOKUP(F473,'Metales Pesados'!F473:CH951,81,FALSE)</f>
        <v>0</v>
      </c>
      <c r="N473" s="71">
        <f>VLOOKUP(F473,'Metales Pesados'!F473:CU951,94,FALSE)</f>
        <v>0</v>
      </c>
    </row>
    <row r="474" spans="1:14" ht="13.05" customHeight="1" x14ac:dyDescent="0.2">
      <c r="A474" s="47" t="s">
        <v>6</v>
      </c>
      <c r="B474" s="47" t="s">
        <v>7</v>
      </c>
      <c r="C474" s="47" t="s">
        <v>559</v>
      </c>
      <c r="D474" s="47" t="s">
        <v>559</v>
      </c>
      <c r="E474" s="48" t="s">
        <v>552</v>
      </c>
      <c r="F474" s="52">
        <v>11397</v>
      </c>
      <c r="G474" s="51" t="s">
        <v>540</v>
      </c>
      <c r="H474" s="76">
        <f>VLOOKUP(F474,'Metales Pesados'!F474:U952,16,FALSE)</f>
        <v>0</v>
      </c>
      <c r="I474" s="36">
        <f>VLOOKUP(F474,'Metales Pesados'!F474:AH952,29,FALSE)</f>
        <v>0</v>
      </c>
      <c r="J474" s="71">
        <f>VLOOKUP(F474,'Metales Pesados'!F474:AU952,42,FALSE)</f>
        <v>0</v>
      </c>
      <c r="K474" s="36">
        <f>VLOOKUP(F474,'Metales Pesados'!F474:BH952,55,FALSE)</f>
        <v>0</v>
      </c>
      <c r="L474" s="36">
        <f>VLOOKUP(F474,'Metales Pesados'!F474:BU952,68,FALSE)</f>
        <v>0</v>
      </c>
      <c r="M474" s="36">
        <f>VLOOKUP(F474,'Metales Pesados'!F474:CH952,81,FALSE)</f>
        <v>0</v>
      </c>
      <c r="N474" s="71">
        <f>VLOOKUP(F474,'Metales Pesados'!F474:CU952,94,FALSE)</f>
        <v>0</v>
      </c>
    </row>
    <row r="475" spans="1:14" ht="13.05" customHeight="1" x14ac:dyDescent="0.2">
      <c r="A475" s="47" t="s">
        <v>15</v>
      </c>
      <c r="B475" s="47" t="s">
        <v>16</v>
      </c>
      <c r="C475" s="47" t="s">
        <v>559</v>
      </c>
      <c r="D475" s="47" t="s">
        <v>559</v>
      </c>
      <c r="E475" s="48" t="s">
        <v>554</v>
      </c>
      <c r="F475" s="52">
        <v>20274</v>
      </c>
      <c r="G475" s="51" t="s">
        <v>541</v>
      </c>
      <c r="H475" s="76">
        <f>VLOOKUP(F475,'Metales Pesados'!F475:U953,16,FALSE)</f>
        <v>0</v>
      </c>
      <c r="I475" s="36">
        <f>VLOOKUP(F475,'Metales Pesados'!F475:AH953,29,FALSE)</f>
        <v>0</v>
      </c>
      <c r="J475" s="71">
        <f>VLOOKUP(F475,'Metales Pesados'!F475:AU953,42,FALSE)</f>
        <v>0</v>
      </c>
      <c r="K475" s="36">
        <f>VLOOKUP(F475,'Metales Pesados'!F475:BH953,55,FALSE)</f>
        <v>0</v>
      </c>
      <c r="L475" s="36">
        <f>VLOOKUP(F475,'Metales Pesados'!F475:BU953,68,FALSE)</f>
        <v>0</v>
      </c>
      <c r="M475" s="36">
        <f>VLOOKUP(F475,'Metales Pesados'!F475:CH953,81,FALSE)</f>
        <v>0</v>
      </c>
      <c r="N475" s="71">
        <f>VLOOKUP(F475,'Metales Pesados'!F475:CU953,94,FALSE)</f>
        <v>0</v>
      </c>
    </row>
    <row r="476" spans="1:14" ht="13.05" customHeight="1" x14ac:dyDescent="0.2">
      <c r="A476" s="47" t="s">
        <v>6</v>
      </c>
      <c r="B476" s="47" t="s">
        <v>48</v>
      </c>
      <c r="C476" s="47" t="s">
        <v>559</v>
      </c>
      <c r="D476" s="47" t="s">
        <v>559</v>
      </c>
      <c r="E476" s="48" t="s">
        <v>553</v>
      </c>
      <c r="F476" s="52">
        <v>25708</v>
      </c>
      <c r="G476" s="51" t="s">
        <v>542</v>
      </c>
      <c r="H476" s="76">
        <f>VLOOKUP(F476,'Metales Pesados'!F476:U954,16,FALSE)</f>
        <v>0</v>
      </c>
      <c r="I476" s="36">
        <f>VLOOKUP(F476,'Metales Pesados'!F476:AH954,29,FALSE)</f>
        <v>0</v>
      </c>
      <c r="J476" s="71">
        <f>VLOOKUP(F476,'Metales Pesados'!F476:AU954,42,FALSE)</f>
        <v>0</v>
      </c>
      <c r="K476" s="36">
        <f>VLOOKUP(F476,'Metales Pesados'!F476:BH954,55,FALSE)</f>
        <v>0</v>
      </c>
      <c r="L476" s="36">
        <f>VLOOKUP(F476,'Metales Pesados'!F476:BU954,68,FALSE)</f>
        <v>0</v>
      </c>
      <c r="M476" s="36">
        <f>VLOOKUP(F476,'Metales Pesados'!F476:CH954,81,FALSE)</f>
        <v>0</v>
      </c>
      <c r="N476" s="71">
        <f>VLOOKUP(F476,'Metales Pesados'!F476:CU954,94,FALSE)</f>
        <v>0</v>
      </c>
    </row>
    <row r="477" spans="1:14" ht="13.05" customHeight="1" x14ac:dyDescent="0.2">
      <c r="A477" s="47" t="s">
        <v>6</v>
      </c>
      <c r="B477" s="47" t="s">
        <v>7</v>
      </c>
      <c r="C477" s="47" t="s">
        <v>559</v>
      </c>
      <c r="D477" s="47" t="s">
        <v>559</v>
      </c>
      <c r="E477" s="48" t="s">
        <v>555</v>
      </c>
      <c r="F477" s="52">
        <v>11409</v>
      </c>
      <c r="G477" s="51" t="s">
        <v>543</v>
      </c>
      <c r="H477" s="76">
        <f>VLOOKUP(F477,'Metales Pesados'!F477:U955,16,FALSE)</f>
        <v>0</v>
      </c>
      <c r="I477" s="36">
        <f>VLOOKUP(F477,'Metales Pesados'!F477:AH955,29,FALSE)</f>
        <v>0</v>
      </c>
      <c r="J477" s="71">
        <f>VLOOKUP(F477,'Metales Pesados'!F477:AU955,42,FALSE)</f>
        <v>0</v>
      </c>
      <c r="K477" s="36">
        <f>VLOOKUP(F477,'Metales Pesados'!F477:BH955,55,FALSE)</f>
        <v>0</v>
      </c>
      <c r="L477" s="36">
        <f>VLOOKUP(F477,'Metales Pesados'!F477:BU955,68,FALSE)</f>
        <v>0</v>
      </c>
      <c r="M477" s="36">
        <f>VLOOKUP(F477,'Metales Pesados'!F477:CH955,81,FALSE)</f>
        <v>0</v>
      </c>
      <c r="N477" s="71">
        <f>VLOOKUP(F477,'Metales Pesados'!F477:CU955,94,FALSE)</f>
        <v>0</v>
      </c>
    </row>
    <row r="478" spans="1:14" ht="13.05" customHeight="1" x14ac:dyDescent="0.2">
      <c r="A478" s="47" t="s">
        <v>205</v>
      </c>
      <c r="B478" s="47" t="s">
        <v>206</v>
      </c>
      <c r="C478" s="47" t="s">
        <v>559</v>
      </c>
      <c r="D478" s="47" t="s">
        <v>559</v>
      </c>
      <c r="E478" s="48" t="s">
        <v>552</v>
      </c>
      <c r="F478" s="52">
        <v>11403</v>
      </c>
      <c r="G478" s="51" t="s">
        <v>544</v>
      </c>
      <c r="H478" s="76">
        <f>VLOOKUP(F478,'Metales Pesados'!F478:U956,16,FALSE)</f>
        <v>0</v>
      </c>
      <c r="I478" s="36">
        <f>VLOOKUP(F478,'Metales Pesados'!F478:AH956,29,FALSE)</f>
        <v>0</v>
      </c>
      <c r="J478" s="71">
        <f>VLOOKUP(F478,'Metales Pesados'!F478:AU956,42,FALSE)</f>
        <v>0</v>
      </c>
      <c r="K478" s="36">
        <f>VLOOKUP(F478,'Metales Pesados'!F478:BH956,55,FALSE)</f>
        <v>0</v>
      </c>
      <c r="L478" s="36">
        <f>VLOOKUP(F478,'Metales Pesados'!F478:BU956,68,FALSE)</f>
        <v>0</v>
      </c>
      <c r="M478" s="36">
        <f>VLOOKUP(F478,'Metales Pesados'!F478:CH956,81,FALSE)</f>
        <v>0</v>
      </c>
      <c r="N478" s="71">
        <f>VLOOKUP(F478,'Metales Pesados'!F478:CU956,94,FALSE)</f>
        <v>0</v>
      </c>
    </row>
    <row r="479" spans="1:14" ht="13.05" customHeight="1" x14ac:dyDescent="0.2">
      <c r="A479" s="47" t="s">
        <v>174</v>
      </c>
      <c r="B479" s="47" t="s">
        <v>174</v>
      </c>
      <c r="C479" s="47" t="s">
        <v>559</v>
      </c>
      <c r="D479" s="47" t="s">
        <v>559</v>
      </c>
      <c r="E479" s="48" t="s">
        <v>552</v>
      </c>
      <c r="F479" s="52">
        <v>11556</v>
      </c>
      <c r="G479" s="51" t="s">
        <v>545</v>
      </c>
      <c r="H479" s="76">
        <f>VLOOKUP(F479,'Metales Pesados'!F479:U957,16,FALSE)</f>
        <v>0</v>
      </c>
      <c r="I479" s="36">
        <f>VLOOKUP(F479,'Metales Pesados'!F479:AH957,29,FALSE)</f>
        <v>0</v>
      </c>
      <c r="J479" s="71">
        <f>VLOOKUP(F479,'Metales Pesados'!F479:AU957,42,FALSE)</f>
        <v>0</v>
      </c>
      <c r="K479" s="36">
        <f>VLOOKUP(F479,'Metales Pesados'!F479:BH957,55,FALSE)</f>
        <v>0</v>
      </c>
      <c r="L479" s="36">
        <f>VLOOKUP(F479,'Metales Pesados'!F479:BU957,68,FALSE)</f>
        <v>0</v>
      </c>
      <c r="M479" s="36">
        <f>VLOOKUP(F479,'Metales Pesados'!F479:CH957,81,FALSE)</f>
        <v>0</v>
      </c>
      <c r="N479" s="71">
        <f>VLOOKUP(F479,'Metales Pesados'!F479:CU957,94,FALSE)</f>
        <v>0</v>
      </c>
    </row>
    <row r="480" spans="1:14" ht="13.05" customHeight="1" x14ac:dyDescent="0.2">
      <c r="A480" s="47" t="s">
        <v>6</v>
      </c>
      <c r="B480" s="47" t="s">
        <v>12</v>
      </c>
      <c r="C480" s="47" t="s">
        <v>559</v>
      </c>
      <c r="D480" s="47" t="s">
        <v>559</v>
      </c>
      <c r="E480" s="48" t="s">
        <v>552</v>
      </c>
      <c r="F480" s="52">
        <v>11408</v>
      </c>
      <c r="G480" s="51" t="s">
        <v>546</v>
      </c>
      <c r="H480" s="76">
        <f>VLOOKUP(F480,'Metales Pesados'!F480:U958,16,FALSE)</f>
        <v>0</v>
      </c>
      <c r="I480" s="36">
        <f>VLOOKUP(F480,'Metales Pesados'!F480:AH958,29,FALSE)</f>
        <v>0</v>
      </c>
      <c r="J480" s="71">
        <f>VLOOKUP(F480,'Metales Pesados'!F480:AU958,42,FALSE)</f>
        <v>0</v>
      </c>
      <c r="K480" s="36">
        <f>VLOOKUP(F480,'Metales Pesados'!F480:BH958,55,FALSE)</f>
        <v>0</v>
      </c>
      <c r="L480" s="36">
        <f>VLOOKUP(F480,'Metales Pesados'!F480:BU958,68,FALSE)</f>
        <v>0</v>
      </c>
      <c r="M480" s="36">
        <f>VLOOKUP(F480,'Metales Pesados'!F480:CH958,81,FALSE)</f>
        <v>0</v>
      </c>
      <c r="N480" s="71">
        <f>VLOOKUP(F480,'Metales Pesados'!F480:CU958,94,FALSE)</f>
        <v>0</v>
      </c>
    </row>
    <row r="481" spans="1:14" ht="13.05" customHeight="1" x14ac:dyDescent="0.2">
      <c r="A481" s="47" t="s">
        <v>101</v>
      </c>
      <c r="B481" s="47" t="s">
        <v>101</v>
      </c>
      <c r="C481" s="47" t="s">
        <v>559</v>
      </c>
      <c r="D481" s="47" t="s">
        <v>559</v>
      </c>
      <c r="E481" s="48" t="s">
        <v>556</v>
      </c>
      <c r="F481" s="52">
        <v>21032</v>
      </c>
      <c r="G481" s="51" t="s">
        <v>547</v>
      </c>
      <c r="H481" s="76">
        <f>VLOOKUP(F481,'Metales Pesados'!F481:U959,16,FALSE)</f>
        <v>0</v>
      </c>
      <c r="I481" s="36">
        <f>VLOOKUP(F481,'Metales Pesados'!F481:AH959,29,FALSE)</f>
        <v>0</v>
      </c>
      <c r="J481" s="71">
        <f>VLOOKUP(F481,'Metales Pesados'!F481:AU959,42,FALSE)</f>
        <v>0</v>
      </c>
      <c r="K481" s="36">
        <f>VLOOKUP(F481,'Metales Pesados'!F481:BH959,55,FALSE)</f>
        <v>0</v>
      </c>
      <c r="L481" s="36">
        <f>VLOOKUP(F481,'Metales Pesados'!F481:BU959,68,FALSE)</f>
        <v>0</v>
      </c>
      <c r="M481" s="36">
        <f>VLOOKUP(F481,'Metales Pesados'!F481:CH959,81,FALSE)</f>
        <v>0</v>
      </c>
      <c r="N481" s="71">
        <f>VLOOKUP(F481,'Metales Pesados'!F481:CU959,94,FALSE)</f>
        <v>0</v>
      </c>
    </row>
    <row r="482" spans="1:14" ht="13.05" customHeight="1" x14ac:dyDescent="0.2">
      <c r="A482" s="47" t="s">
        <v>6</v>
      </c>
      <c r="B482" s="47" t="s">
        <v>12</v>
      </c>
      <c r="C482" s="47" t="s">
        <v>559</v>
      </c>
      <c r="D482" s="47" t="s">
        <v>559</v>
      </c>
      <c r="E482" s="48" t="s">
        <v>557</v>
      </c>
      <c r="F482" s="52">
        <v>12854</v>
      </c>
      <c r="G482" s="51" t="s">
        <v>548</v>
      </c>
      <c r="H482" s="76">
        <f>VLOOKUP(F482,'Metales Pesados'!F482:U960,16,FALSE)</f>
        <v>0</v>
      </c>
      <c r="I482" s="36">
        <f>VLOOKUP(F482,'Metales Pesados'!F482:AH960,29,FALSE)</f>
        <v>0</v>
      </c>
      <c r="J482" s="71">
        <f>VLOOKUP(F482,'Metales Pesados'!F482:AU960,42,FALSE)</f>
        <v>0</v>
      </c>
      <c r="K482" s="36">
        <f>VLOOKUP(F482,'Metales Pesados'!F482:BH960,55,FALSE)</f>
        <v>0</v>
      </c>
      <c r="L482" s="36">
        <f>VLOOKUP(F482,'Metales Pesados'!F482:BU960,68,FALSE)</f>
        <v>0</v>
      </c>
      <c r="M482" s="36">
        <f>VLOOKUP(F482,'Metales Pesados'!F482:CH960,81,FALSE)</f>
        <v>0</v>
      </c>
      <c r="N482" s="71">
        <f>VLOOKUP(F482,'Metales Pesados'!F482:CU960,94,FALSE)</f>
        <v>0</v>
      </c>
    </row>
    <row r="483" spans="1:14" ht="13.05" customHeight="1" x14ac:dyDescent="0.2">
      <c r="A483" s="47" t="s">
        <v>6</v>
      </c>
      <c r="B483" s="47" t="s">
        <v>48</v>
      </c>
      <c r="C483" s="47" t="s">
        <v>560</v>
      </c>
      <c r="D483" s="47" t="s">
        <v>560</v>
      </c>
      <c r="E483" s="48" t="s">
        <v>552</v>
      </c>
      <c r="F483" s="52">
        <v>26966</v>
      </c>
      <c r="G483" s="51" t="s">
        <v>549</v>
      </c>
      <c r="H483" s="76">
        <f>VLOOKUP(F483,'Metales Pesados'!F483:U961,16,FALSE)</f>
        <v>0</v>
      </c>
      <c r="I483" s="36">
        <f>VLOOKUP(F483,'Metales Pesados'!F483:AH961,29,FALSE)</f>
        <v>0</v>
      </c>
      <c r="J483" s="71">
        <f>VLOOKUP(F483,'Metales Pesados'!F483:AU961,42,FALSE)</f>
        <v>0</v>
      </c>
      <c r="K483" s="36">
        <f>VLOOKUP(F483,'Metales Pesados'!F483:BH961,55,FALSE)</f>
        <v>0</v>
      </c>
      <c r="L483" s="36">
        <f>VLOOKUP(F483,'Metales Pesados'!F483:BU961,68,FALSE)</f>
        <v>0</v>
      </c>
      <c r="M483" s="36">
        <f>VLOOKUP(F483,'Metales Pesados'!F483:CH961,81,FALSE)</f>
        <v>0</v>
      </c>
      <c r="N483" s="71">
        <f>VLOOKUP(F483,'Metales Pesados'!F483:CU961,94,FALSE)</f>
        <v>0</v>
      </c>
    </row>
    <row r="484" spans="1:14" ht="13.05" customHeight="1" x14ac:dyDescent="0.2">
      <c r="A484" s="47" t="s">
        <v>6</v>
      </c>
      <c r="B484" s="47" t="s">
        <v>7</v>
      </c>
      <c r="C484" s="47" t="s">
        <v>561</v>
      </c>
      <c r="D484" s="47" t="s">
        <v>561</v>
      </c>
      <c r="E484" s="48" t="s">
        <v>558</v>
      </c>
      <c r="F484" s="52">
        <v>10736</v>
      </c>
      <c r="G484" s="51" t="s">
        <v>550</v>
      </c>
      <c r="H484" s="76">
        <f>VLOOKUP(F484,'Metales Pesados'!F484:U962,16,FALSE)</f>
        <v>0</v>
      </c>
      <c r="I484" s="36">
        <f>VLOOKUP(F484,'Metales Pesados'!F484:AH962,29,FALSE)</f>
        <v>0</v>
      </c>
      <c r="J484" s="71">
        <f>VLOOKUP(F484,'Metales Pesados'!F484:AU962,42,FALSE)</f>
        <v>0</v>
      </c>
      <c r="K484" s="36">
        <f>VLOOKUP(F484,'Metales Pesados'!F484:BH962,55,FALSE)</f>
        <v>0</v>
      </c>
      <c r="L484" s="36">
        <f>VLOOKUP(F484,'Metales Pesados'!F484:BU962,68,FALSE)</f>
        <v>0</v>
      </c>
      <c r="M484" s="36">
        <f>VLOOKUP(F484,'Metales Pesados'!F484:CH962,81,FALSE)</f>
        <v>0</v>
      </c>
      <c r="N484" s="71">
        <f>VLOOKUP(F484,'Metales Pesados'!F484:CU962,94,FALSE)</f>
        <v>0</v>
      </c>
    </row>
    <row r="485" spans="1:14" ht="13.05" customHeight="1" x14ac:dyDescent="0.2">
      <c r="A485" s="47" t="s">
        <v>6</v>
      </c>
      <c r="B485" s="47" t="s">
        <v>7</v>
      </c>
      <c r="C485" s="47" t="s">
        <v>560</v>
      </c>
      <c r="D485" s="47" t="s">
        <v>560</v>
      </c>
      <c r="E485" s="48" t="s">
        <v>556</v>
      </c>
      <c r="F485" s="52">
        <v>14320</v>
      </c>
      <c r="G485" s="51" t="s">
        <v>551</v>
      </c>
      <c r="H485" s="76">
        <f>VLOOKUP(F485,'Metales Pesados'!F485:U963,16,FALSE)</f>
        <v>0</v>
      </c>
      <c r="I485" s="36">
        <f>VLOOKUP(F485,'Metales Pesados'!F485:AH963,29,FALSE)</f>
        <v>0</v>
      </c>
      <c r="J485" s="71">
        <f>VLOOKUP(F485,'Metales Pesados'!F485:AU963,42,FALSE)</f>
        <v>0</v>
      </c>
      <c r="K485" s="36">
        <f>VLOOKUP(F485,'Metales Pesados'!F485:BH963,55,FALSE)</f>
        <v>0</v>
      </c>
      <c r="L485" s="36">
        <f>VLOOKUP(F485,'Metales Pesados'!F485:BU963,68,FALSE)</f>
        <v>0</v>
      </c>
      <c r="M485" s="36">
        <f>VLOOKUP(F485,'Metales Pesados'!F485:CH963,81,FALSE)</f>
        <v>0</v>
      </c>
      <c r="N485" s="71">
        <f>VLOOKUP(F485,'Metales Pesados'!F485:CU963,94,FALSE)</f>
        <v>0</v>
      </c>
    </row>
    <row r="486" spans="1:14" ht="13.05" customHeight="1" x14ac:dyDescent="0.2">
      <c r="A486" s="47" t="s">
        <v>6</v>
      </c>
      <c r="B486" s="47" t="s">
        <v>18</v>
      </c>
      <c r="C486" s="47" t="s">
        <v>19</v>
      </c>
      <c r="D486" s="47" t="s">
        <v>20</v>
      </c>
      <c r="E486" s="48" t="s">
        <v>33</v>
      </c>
      <c r="F486" s="52">
        <v>32394</v>
      </c>
      <c r="G486" s="51" t="s">
        <v>565</v>
      </c>
      <c r="H486" s="76">
        <f>VLOOKUP(F486,'Metales Pesados'!F486:U964,16,FALSE)</f>
        <v>0</v>
      </c>
      <c r="I486" s="36">
        <f>VLOOKUP(F486,'Metales Pesados'!F486:AH964,29,FALSE)</f>
        <v>0</v>
      </c>
      <c r="J486" s="71">
        <f>VLOOKUP(F486,'Metales Pesados'!F486:AU964,42,FALSE)</f>
        <v>0</v>
      </c>
      <c r="K486" s="36">
        <f>VLOOKUP(F486,'Metales Pesados'!F486:BH964,55,FALSE)</f>
        <v>0</v>
      </c>
      <c r="L486" s="36">
        <f>VLOOKUP(F486,'Metales Pesados'!F486:BU964,68,FALSE)</f>
        <v>0</v>
      </c>
      <c r="M486" s="36">
        <f>VLOOKUP(F486,'Metales Pesados'!F486:CH964,81,FALSE)</f>
        <v>0</v>
      </c>
      <c r="N486" s="71">
        <f>VLOOKUP(F486,'Metales Pesados'!F486:CU964,94,FALSE)</f>
        <v>0</v>
      </c>
    </row>
    <row r="487" spans="1:14" ht="13.05" customHeight="1" x14ac:dyDescent="0.2">
      <c r="A487" s="47" t="s">
        <v>205</v>
      </c>
      <c r="B487" s="47" t="s">
        <v>206</v>
      </c>
      <c r="C487" s="47" t="s">
        <v>205</v>
      </c>
      <c r="D487" s="47" t="s">
        <v>206</v>
      </c>
      <c r="E487" s="48" t="s">
        <v>33</v>
      </c>
      <c r="F487" s="52">
        <v>32283</v>
      </c>
      <c r="G487" s="51" t="s">
        <v>587</v>
      </c>
      <c r="H487" s="76">
        <f>VLOOKUP(F487,'Metales Pesados'!F487:U966,16,FALSE)</f>
        <v>0</v>
      </c>
      <c r="I487" s="36">
        <f>VLOOKUP(F487,'Metales Pesados'!F487:AH966,29,FALSE)</f>
        <v>0</v>
      </c>
      <c r="J487" s="71">
        <f>VLOOKUP(F487,'Metales Pesados'!F487:AU966,42,FALSE)</f>
        <v>0</v>
      </c>
      <c r="K487" s="36">
        <f>VLOOKUP(F487,'Metales Pesados'!F487:BH966,55,FALSE)</f>
        <v>0</v>
      </c>
      <c r="L487" s="36">
        <f>VLOOKUP(F487,'Metales Pesados'!F487:BU966,68,FALSE)</f>
        <v>0</v>
      </c>
      <c r="M487" s="36">
        <f>VLOOKUP(F487,'Metales Pesados'!F487:CH966,81,FALSE)</f>
        <v>0</v>
      </c>
      <c r="N487" s="71">
        <f>VLOOKUP(F487,'Metales Pesados'!F487:CU966,94,FALSE)</f>
        <v>0</v>
      </c>
    </row>
    <row r="488" spans="1:14" ht="13.05" customHeight="1" x14ac:dyDescent="0.2">
      <c r="A488" s="47" t="s">
        <v>6</v>
      </c>
      <c r="B488" s="47" t="s">
        <v>48</v>
      </c>
      <c r="C488" s="47" t="s">
        <v>25</v>
      </c>
      <c r="D488" s="47" t="s">
        <v>49</v>
      </c>
      <c r="E488" s="48" t="s">
        <v>40</v>
      </c>
      <c r="F488" s="52">
        <v>32416</v>
      </c>
      <c r="G488" s="51" t="s">
        <v>588</v>
      </c>
      <c r="H488" s="76">
        <f>VLOOKUP(F488,'Metales Pesados'!F488:U967,16,FALSE)</f>
        <v>0</v>
      </c>
      <c r="I488" s="36">
        <f>VLOOKUP(F488,'Metales Pesados'!F488:AH967,29,FALSE)</f>
        <v>0</v>
      </c>
      <c r="J488" s="71">
        <f>VLOOKUP(F488,'Metales Pesados'!F488:AU967,42,FALSE)</f>
        <v>0</v>
      </c>
      <c r="K488" s="36">
        <f>VLOOKUP(F488,'Metales Pesados'!F488:BH967,55,FALSE)</f>
        <v>0</v>
      </c>
      <c r="L488" s="36">
        <f>VLOOKUP(F488,'Metales Pesados'!F488:BU967,68,FALSE)</f>
        <v>0</v>
      </c>
      <c r="M488" s="36">
        <f>VLOOKUP(F488,'Metales Pesados'!F488:CH967,81,FALSE)</f>
        <v>0</v>
      </c>
      <c r="N488" s="71">
        <f>VLOOKUP(F488,'Metales Pesados'!F488:CU967,94,FALSE)</f>
        <v>0</v>
      </c>
    </row>
    <row r="489" spans="1:14" ht="13.05" customHeight="1" x14ac:dyDescent="0.2">
      <c r="A489" s="47" t="s">
        <v>15</v>
      </c>
      <c r="B489" s="47" t="s">
        <v>16</v>
      </c>
      <c r="C489" s="47" t="s">
        <v>15</v>
      </c>
      <c r="D489" s="47" t="s">
        <v>449</v>
      </c>
      <c r="E489" s="48" t="s">
        <v>33</v>
      </c>
      <c r="F489" s="52">
        <v>32291</v>
      </c>
      <c r="G489" s="51" t="s">
        <v>589</v>
      </c>
      <c r="H489" s="76">
        <f>VLOOKUP(F489,'Metales Pesados'!F489:U968,16,FALSE)</f>
        <v>194</v>
      </c>
      <c r="I489" s="36">
        <f>VLOOKUP(F489,'Metales Pesados'!F489:AH968,29,FALSE)</f>
        <v>0</v>
      </c>
      <c r="J489" s="71">
        <f>VLOOKUP(F489,'Metales Pesados'!F489:AU968,42,FALSE)</f>
        <v>153</v>
      </c>
      <c r="K489" s="36">
        <f>VLOOKUP(F489,'Metales Pesados'!F489:BH968,55,FALSE)</f>
        <v>0</v>
      </c>
      <c r="L489" s="36">
        <f>VLOOKUP(F489,'Metales Pesados'!F489:BU968,68,FALSE)</f>
        <v>0</v>
      </c>
      <c r="M489" s="36">
        <f>VLOOKUP(F489,'Metales Pesados'!F489:CH968,81,FALSE)</f>
        <v>0</v>
      </c>
      <c r="N489" s="71">
        <f>VLOOKUP(F489,'Metales Pesados'!F489:CU968,94,FALSE)</f>
        <v>0</v>
      </c>
    </row>
    <row r="490" spans="1:14" ht="13.05" customHeight="1" x14ac:dyDescent="0.2">
      <c r="A490" s="47" t="s">
        <v>205</v>
      </c>
      <c r="B490" s="47" t="s">
        <v>206</v>
      </c>
      <c r="C490" s="47" t="s">
        <v>205</v>
      </c>
      <c r="D490" s="47" t="s">
        <v>243</v>
      </c>
      <c r="E490" s="48" t="s">
        <v>40</v>
      </c>
      <c r="F490" s="52">
        <v>32710</v>
      </c>
      <c r="G490" s="51" t="s">
        <v>595</v>
      </c>
      <c r="H490" s="76">
        <f>VLOOKUP(F490,'Metales Pesados'!F490:U969,16,FALSE)</f>
        <v>380</v>
      </c>
      <c r="I490" s="36">
        <f>VLOOKUP(F490,'Metales Pesados'!F490:AH969,29,FALSE)</f>
        <v>0</v>
      </c>
      <c r="J490" s="71">
        <f>VLOOKUP(F490,'Metales Pesados'!F490:AU969,42,FALSE)</f>
        <v>330</v>
      </c>
      <c r="K490" s="36">
        <f>VLOOKUP(F490,'Metales Pesados'!F490:BH969,55,FALSE)</f>
        <v>0</v>
      </c>
      <c r="L490" s="36">
        <f>VLOOKUP(F490,'Metales Pesados'!F490:BU969,68,FALSE)</f>
        <v>0</v>
      </c>
      <c r="M490" s="36">
        <f>VLOOKUP(F490,'Metales Pesados'!F490:CH969,81,FALSE)</f>
        <v>0</v>
      </c>
      <c r="N490" s="71">
        <f>VLOOKUP(F490,'Metales Pesados'!F490:CU969,94,FALSE)</f>
        <v>0</v>
      </c>
    </row>
    <row r="491" spans="1:14" ht="13.05" customHeight="1" x14ac:dyDescent="0.2">
      <c r="A491" s="47" t="s">
        <v>15</v>
      </c>
      <c r="B491" s="47" t="s">
        <v>390</v>
      </c>
      <c r="C491" s="47" t="s">
        <v>15</v>
      </c>
      <c r="D491" s="47" t="s">
        <v>390</v>
      </c>
      <c r="E491" s="48" t="s">
        <v>33</v>
      </c>
      <c r="F491" s="52">
        <v>33095</v>
      </c>
      <c r="G491" s="51" t="s">
        <v>612</v>
      </c>
      <c r="H491" s="76">
        <f>VLOOKUP(F491,'Metales Pesados'!F491:U970,16,FALSE)</f>
        <v>0</v>
      </c>
      <c r="I491" s="36">
        <f>VLOOKUP(F491,'Metales Pesados'!F491:AH970,29,FALSE)</f>
        <v>0</v>
      </c>
      <c r="J491" s="71">
        <f>VLOOKUP(F491,'Metales Pesados'!F491:AU970,42,FALSE)</f>
        <v>0</v>
      </c>
      <c r="K491" s="36">
        <f>VLOOKUP(F491,'Metales Pesados'!F491:BH970,55,FALSE)</f>
        <v>0</v>
      </c>
      <c r="L491" s="36">
        <f>VLOOKUP(F491,'Metales Pesados'!F491:BU970,68,FALSE)</f>
        <v>0</v>
      </c>
      <c r="M491" s="36">
        <f>VLOOKUP(F491,'Metales Pesados'!F491:CH970,81,FALSE)</f>
        <v>0</v>
      </c>
      <c r="N491" s="71">
        <f>VLOOKUP(F491,'Metales Pesados'!F491:CU970,94,FALSE)</f>
        <v>0</v>
      </c>
    </row>
    <row r="492" spans="1:14" ht="13.05" customHeight="1" x14ac:dyDescent="0.2">
      <c r="A492" s="47" t="s">
        <v>465</v>
      </c>
      <c r="B492" s="47" t="s">
        <v>511</v>
      </c>
      <c r="C492" s="47" t="s">
        <v>465</v>
      </c>
      <c r="D492" s="47" t="s">
        <v>498</v>
      </c>
      <c r="E492" s="48" t="s">
        <v>33</v>
      </c>
      <c r="F492" s="52">
        <v>33130</v>
      </c>
      <c r="G492" s="51" t="s">
        <v>614</v>
      </c>
      <c r="H492" s="76">
        <f>VLOOKUP(F492,'Metales Pesados'!F492:U971,16,FALSE)</f>
        <v>0</v>
      </c>
      <c r="I492" s="36">
        <f>VLOOKUP(F492,'Metales Pesados'!F492:AH971,29,FALSE)</f>
        <v>0</v>
      </c>
      <c r="J492" s="71">
        <f>VLOOKUP(F492,'Metales Pesados'!F492:AU971,42,FALSE)</f>
        <v>0</v>
      </c>
      <c r="K492" s="36">
        <f>VLOOKUP(F492,'Metales Pesados'!F492:BH971,55,FALSE)</f>
        <v>0</v>
      </c>
      <c r="L492" s="36">
        <f>VLOOKUP(F492,'Metales Pesados'!F492:BU971,68,FALSE)</f>
        <v>0</v>
      </c>
      <c r="M492" s="36">
        <f>VLOOKUP(F492,'Metales Pesados'!F492:CH971,81,FALSE)</f>
        <v>0</v>
      </c>
      <c r="N492" s="71">
        <f>VLOOKUP(F492,'Metales Pesados'!F492:CU971,94,FALSE)</f>
        <v>0</v>
      </c>
    </row>
    <row r="493" spans="1:14" ht="13.05" customHeight="1" x14ac:dyDescent="0.2">
      <c r="A493" s="47" t="s">
        <v>205</v>
      </c>
      <c r="B493" s="47" t="s">
        <v>242</v>
      </c>
      <c r="C493" s="47" t="s">
        <v>205</v>
      </c>
      <c r="D493" s="47" t="s">
        <v>243</v>
      </c>
      <c r="E493" s="48" t="s">
        <v>40</v>
      </c>
      <c r="F493" s="52">
        <v>32852</v>
      </c>
      <c r="G493" s="51" t="s">
        <v>615</v>
      </c>
      <c r="H493" s="76">
        <f>VLOOKUP(F493,'Metales Pesados'!F493:U972,16,FALSE)</f>
        <v>0</v>
      </c>
      <c r="I493" s="36">
        <f>VLOOKUP(F493,'Metales Pesados'!F493:AH972,29,FALSE)</f>
        <v>0</v>
      </c>
      <c r="J493" s="71">
        <f>VLOOKUP(F493,'Metales Pesados'!F493:AU972,42,FALSE)</f>
        <v>0</v>
      </c>
      <c r="K493" s="36">
        <f>VLOOKUP(F493,'Metales Pesados'!F493:BH972,55,FALSE)</f>
        <v>0</v>
      </c>
      <c r="L493" s="36">
        <f>VLOOKUP(F493,'Metales Pesados'!F493:BU972,68,FALSE)</f>
        <v>0</v>
      </c>
      <c r="M493" s="36">
        <f>VLOOKUP(F493,'Metales Pesados'!F493:CH972,81,FALSE)</f>
        <v>0</v>
      </c>
      <c r="N493" s="71">
        <f>VLOOKUP(F493,'Metales Pesados'!F493:CU972,94,FALSE)</f>
        <v>0</v>
      </c>
    </row>
    <row r="494" spans="1:14" ht="10.199999999999999" thickBot="1" x14ac:dyDescent="0.25">
      <c r="A494" s="47" t="s">
        <v>205</v>
      </c>
      <c r="B494" s="47" t="s">
        <v>242</v>
      </c>
      <c r="C494" s="47" t="s">
        <v>205</v>
      </c>
      <c r="D494" s="47" t="s">
        <v>243</v>
      </c>
      <c r="E494" s="48" t="s">
        <v>33</v>
      </c>
      <c r="F494" s="88">
        <v>32851</v>
      </c>
      <c r="G494" s="51" t="s">
        <v>616</v>
      </c>
      <c r="H494" s="77">
        <f>VLOOKUP(F494,'Metales Pesados'!F494:U973,16,FALSE)</f>
        <v>0</v>
      </c>
      <c r="I494" s="78">
        <f>VLOOKUP(F494,'Metales Pesados'!F494:AH973,29,FALSE)</f>
        <v>0</v>
      </c>
      <c r="J494" s="72">
        <f>VLOOKUP(F494,'Metales Pesados'!F494:AU973,42,FALSE)</f>
        <v>0</v>
      </c>
      <c r="K494" s="78">
        <f>VLOOKUP(F494,'Metales Pesados'!F494:BH973,55,FALSE)</f>
        <v>0</v>
      </c>
      <c r="L494" s="78">
        <f>VLOOKUP(F494,'Metales Pesados'!F494:BU973,68,FALSE)</f>
        <v>0</v>
      </c>
      <c r="M494" s="78">
        <f>VLOOKUP(F494,'Metales Pesados'!F494:CH973,81,FALSE)</f>
        <v>0</v>
      </c>
      <c r="N494" s="72">
        <f>VLOOKUP(F494,'Metales Pesados'!F494:CU973,94,FALSE)</f>
        <v>0</v>
      </c>
    </row>
  </sheetData>
  <autoFilter ref="A6:N490" xr:uid="{5F87C240-5F98-4A94-BDDF-CDAD9417C869}"/>
  <mergeCells count="3">
    <mergeCell ref="H4:J4"/>
    <mergeCell ref="K4:N4"/>
    <mergeCell ref="C2:F2"/>
  </mergeCells>
  <conditionalFormatting sqref="F495:F1048576 F1:F493">
    <cfRule type="duplicateValues" dxfId="2" priority="3"/>
  </conditionalFormatting>
  <conditionalFormatting sqref="F494">
    <cfRule type="duplicateValues" dxfId="1" priority="1"/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21</v>
      </c>
      <c r="C2" s="21">
        <f t="shared" ref="C2:M2" si="0">SUM(C4:C14)</f>
        <v>32</v>
      </c>
      <c r="D2" s="21">
        <f t="shared" si="0"/>
        <v>743</v>
      </c>
      <c r="E2" s="21">
        <f t="shared" si="0"/>
        <v>303</v>
      </c>
      <c r="F2" s="21">
        <f t="shared" si="0"/>
        <v>163</v>
      </c>
      <c r="G2" s="21">
        <f t="shared" si="0"/>
        <v>949</v>
      </c>
      <c r="H2" s="21">
        <f t="shared" si="0"/>
        <v>307</v>
      </c>
      <c r="I2" s="21">
        <f t="shared" si="0"/>
        <v>158</v>
      </c>
      <c r="J2" s="21">
        <f t="shared" si="0"/>
        <v>106</v>
      </c>
      <c r="K2" s="21">
        <f t="shared" si="0"/>
        <v>365</v>
      </c>
      <c r="L2" s="21">
        <f t="shared" si="0"/>
        <v>128</v>
      </c>
      <c r="M2" s="22">
        <f t="shared" si="0"/>
        <v>0</v>
      </c>
    </row>
    <row r="3" spans="1:13" ht="15" thickBot="1" x14ac:dyDescent="0.35">
      <c r="A3" s="35" t="s">
        <v>583</v>
      </c>
      <c r="B3" s="11" t="s">
        <v>569</v>
      </c>
      <c r="C3" s="12" t="s">
        <v>570</v>
      </c>
      <c r="D3" s="12" t="s">
        <v>571</v>
      </c>
      <c r="E3" s="12" t="s">
        <v>572</v>
      </c>
      <c r="F3" s="12" t="s">
        <v>573</v>
      </c>
      <c r="G3" s="12" t="s">
        <v>574</v>
      </c>
      <c r="H3" s="12" t="s">
        <v>575</v>
      </c>
      <c r="I3" s="12" t="s">
        <v>576</v>
      </c>
      <c r="J3" s="12" t="s">
        <v>577</v>
      </c>
      <c r="K3" s="12" t="s">
        <v>578</v>
      </c>
      <c r="L3" s="12" t="s">
        <v>579</v>
      </c>
      <c r="M3" s="13" t="s">
        <v>580</v>
      </c>
    </row>
    <row r="4" spans="1:13" x14ac:dyDescent="0.3">
      <c r="A4" s="23" t="s">
        <v>15</v>
      </c>
      <c r="B4" s="27">
        <f>SUMIFS('Metales Pesados'!I$7:I$486,'Metales Pesados'!$C$7:$C$486,Grafico!$A4)</f>
        <v>21</v>
      </c>
      <c r="C4" s="28">
        <f>SUMIFS('Metales Pesados'!J$7:J$486,'Metales Pesados'!$C$7:$C$486,Grafico!$A4)</f>
        <v>6</v>
      </c>
      <c r="D4" s="28">
        <f>SUMIFS('Metales Pesados'!K$7:K$486,'Metales Pesados'!$C$7:$C$486,Grafico!$A4)</f>
        <v>139</v>
      </c>
      <c r="E4" s="28">
        <f>SUMIFS('Metales Pesados'!L$7:L$486,'Metales Pesados'!$C$7:$C$486,Grafico!$A4)</f>
        <v>74</v>
      </c>
      <c r="F4" s="28">
        <f>SUMIFS('Metales Pesados'!M$7:M$486,'Metales Pesados'!$C$7:$C$486,Grafico!$A4)</f>
        <v>132</v>
      </c>
      <c r="G4" s="28">
        <f>SUMIFS('Metales Pesados'!N$7:N$486,'Metales Pesados'!$C$7:$C$486,Grafico!$A4)</f>
        <v>667</v>
      </c>
      <c r="H4" s="28">
        <f>SUMIFS('Metales Pesados'!O$7:O$486,'Metales Pesados'!$C$7:$C$486,Grafico!$A4)</f>
        <v>272</v>
      </c>
      <c r="I4" s="28">
        <f>SUMIFS('Metales Pesados'!P$7:P$486,'Metales Pesados'!$C$7:$C$486,Grafico!$A4)</f>
        <v>48</v>
      </c>
      <c r="J4" s="28">
        <f>SUMIFS('Metales Pesados'!Q$7:Q$486,'Metales Pesados'!$C$7:$C$486,Grafico!$A4)</f>
        <v>29</v>
      </c>
      <c r="K4" s="28">
        <f>SUMIFS('Metales Pesados'!R$7:R$486,'Metales Pesados'!$C$7:$C$486,Grafico!$A4)</f>
        <v>108</v>
      </c>
      <c r="L4" s="28">
        <f>SUMIFS('Metales Pesados'!S$7:S$486,'Metales Pesados'!$C$7:$C$486,Grafico!$A4)</f>
        <v>127</v>
      </c>
      <c r="M4" s="29">
        <f>SUMIFS('Metales Pesados'!T$7:T$486,'Metales Pesados'!$C$7:$C$486,Grafico!$A4)</f>
        <v>0</v>
      </c>
    </row>
    <row r="5" spans="1:13" x14ac:dyDescent="0.3">
      <c r="A5" s="24" t="s">
        <v>465</v>
      </c>
      <c r="B5" s="30">
        <f>SUMIFS('Metales Pesados'!I$7:I$486,'Metales Pesados'!$C$7:$C$486,Grafico!$A5)</f>
        <v>0</v>
      </c>
      <c r="C5" s="26">
        <f>SUMIFS('Metales Pesados'!J$7:J$486,'Metales Pesados'!$C$7:$C$486,Grafico!$A5)</f>
        <v>0</v>
      </c>
      <c r="D5" s="26">
        <f>SUMIFS('Metales Pesados'!K$7:K$486,'Metales Pesados'!$C$7:$C$486,Grafico!$A5)</f>
        <v>6</v>
      </c>
      <c r="E5" s="26">
        <f>SUMIFS('Metales Pesados'!L$7:L$486,'Metales Pesados'!$C$7:$C$486,Grafico!$A5)</f>
        <v>0</v>
      </c>
      <c r="F5" s="26">
        <f>SUMIFS('Metales Pesados'!M$7:M$486,'Metales Pesados'!$C$7:$C$486,Grafico!$A5)</f>
        <v>0</v>
      </c>
      <c r="G5" s="26">
        <f>SUMIFS('Metales Pesados'!N$7:N$486,'Metales Pesados'!$C$7:$C$486,Grafico!$A5)</f>
        <v>35</v>
      </c>
      <c r="H5" s="26">
        <f>SUMIFS('Metales Pesados'!O$7:O$486,'Metales Pesados'!$C$7:$C$486,Grafico!$A5)</f>
        <v>34</v>
      </c>
      <c r="I5" s="26">
        <f>SUMIFS('Metales Pesados'!P$7:P$486,'Metales Pesados'!$C$7:$C$486,Grafico!$A5)</f>
        <v>2</v>
      </c>
      <c r="J5" s="26">
        <f>SUMIFS('Metales Pesados'!Q$7:Q$486,'Metales Pesados'!$C$7:$C$486,Grafico!$A5)</f>
        <v>11</v>
      </c>
      <c r="K5" s="26">
        <f>SUMIFS('Metales Pesados'!R$7:R$486,'Metales Pesados'!$C$7:$C$486,Grafico!$A5)</f>
        <v>0</v>
      </c>
      <c r="L5" s="26">
        <f>SUMIFS('Metales Pesados'!S$7:S$486,'Metales Pesados'!$C$7:$C$486,Grafico!$A5)</f>
        <v>0</v>
      </c>
      <c r="M5" s="31">
        <f>SUMIFS('Metales Pesados'!T$7:T$486,'Metales Pesados'!$C$7:$C$486,Grafico!$A5)</f>
        <v>0</v>
      </c>
    </row>
    <row r="6" spans="1:13" x14ac:dyDescent="0.3">
      <c r="A6" s="24" t="s">
        <v>559</v>
      </c>
      <c r="B6" s="30">
        <f>SUMIFS('Metales Pesados'!I$7:I$486,'Metales Pesados'!$C$7:$C$486,Grafico!$A6)</f>
        <v>0</v>
      </c>
      <c r="C6" s="26">
        <f>SUMIFS('Metales Pesados'!J$7:J$486,'Metales Pesados'!$C$7:$C$486,Grafico!$A6)</f>
        <v>0</v>
      </c>
      <c r="D6" s="26">
        <f>SUMIFS('Metales Pesados'!K$7:K$486,'Metales Pesados'!$C$7:$C$486,Grafico!$A6)</f>
        <v>0</v>
      </c>
      <c r="E6" s="26">
        <f>SUMIFS('Metales Pesados'!L$7:L$486,'Metales Pesados'!$C$7:$C$486,Grafico!$A6)</f>
        <v>0</v>
      </c>
      <c r="F6" s="26">
        <f>SUMIFS('Metales Pesados'!M$7:M$486,'Metales Pesados'!$C$7:$C$486,Grafico!$A6)</f>
        <v>0</v>
      </c>
      <c r="G6" s="26">
        <f>SUMIFS('Metales Pesados'!N$7:N$486,'Metales Pesados'!$C$7:$C$486,Grafico!$A6)</f>
        <v>0</v>
      </c>
      <c r="H6" s="26">
        <f>SUMIFS('Metales Pesados'!O$7:O$486,'Metales Pesados'!$C$7:$C$486,Grafico!$A6)</f>
        <v>0</v>
      </c>
      <c r="I6" s="26">
        <f>SUMIFS('Metales Pesados'!P$7:P$486,'Metales Pesados'!$C$7:$C$486,Grafico!$A6)</f>
        <v>0</v>
      </c>
      <c r="J6" s="26">
        <f>SUMIFS('Metales Pesados'!Q$7:Q$486,'Metales Pesados'!$C$7:$C$486,Grafico!$A6)</f>
        <v>0</v>
      </c>
      <c r="K6" s="26">
        <f>SUMIFS('Metales Pesados'!R$7:R$486,'Metales Pesados'!$C$7:$C$486,Grafico!$A6)</f>
        <v>0</v>
      </c>
      <c r="L6" s="26">
        <f>SUMIFS('Metales Pesados'!S$7:S$486,'Metales Pesados'!$C$7:$C$486,Grafico!$A6)</f>
        <v>0</v>
      </c>
      <c r="M6" s="31">
        <f>SUMIFS('Metales Pesados'!T$7:T$486,'Metales Pesados'!$C$7:$C$486,Grafico!$A6)</f>
        <v>0</v>
      </c>
    </row>
    <row r="7" spans="1:13" x14ac:dyDescent="0.3">
      <c r="A7" s="24" t="s">
        <v>205</v>
      </c>
      <c r="B7" s="30">
        <f>SUMIFS('Metales Pesados'!I$7:I$486,'Metales Pesados'!$C$7:$C$486,Grafico!$A7)</f>
        <v>0</v>
      </c>
      <c r="C7" s="26">
        <f>SUMIFS('Metales Pesados'!J$7:J$486,'Metales Pesados'!$C$7:$C$486,Grafico!$A7)</f>
        <v>21</v>
      </c>
      <c r="D7" s="26">
        <f>SUMIFS('Metales Pesados'!K$7:K$486,'Metales Pesados'!$C$7:$C$486,Grafico!$A7)</f>
        <v>434</v>
      </c>
      <c r="E7" s="26">
        <f>SUMIFS('Metales Pesados'!L$7:L$486,'Metales Pesados'!$C$7:$C$486,Grafico!$A7)</f>
        <v>222</v>
      </c>
      <c r="F7" s="26">
        <f>SUMIFS('Metales Pesados'!M$7:M$486,'Metales Pesados'!$C$7:$C$486,Grafico!$A7)</f>
        <v>27</v>
      </c>
      <c r="G7" s="26">
        <f>SUMIFS('Metales Pesados'!N$7:N$486,'Metales Pesados'!$C$7:$C$486,Grafico!$A7)</f>
        <v>243</v>
      </c>
      <c r="H7" s="26">
        <f>SUMIFS('Metales Pesados'!O$7:O$486,'Metales Pesados'!$C$7:$C$486,Grafico!$A7)</f>
        <v>0</v>
      </c>
      <c r="I7" s="26">
        <f>SUMIFS('Metales Pesados'!P$7:P$486,'Metales Pesados'!$C$7:$C$486,Grafico!$A7)</f>
        <v>99</v>
      </c>
      <c r="J7" s="26">
        <f>SUMIFS('Metales Pesados'!Q$7:Q$486,'Metales Pesados'!$C$7:$C$486,Grafico!$A7)</f>
        <v>63</v>
      </c>
      <c r="K7" s="26">
        <f>SUMIFS('Metales Pesados'!R$7:R$486,'Metales Pesados'!$C$7:$C$486,Grafico!$A7)</f>
        <v>249</v>
      </c>
      <c r="L7" s="26">
        <f>SUMIFS('Metales Pesados'!S$7:S$486,'Metales Pesados'!$C$7:$C$486,Grafico!$A7)</f>
        <v>0</v>
      </c>
      <c r="M7" s="31">
        <f>SUMIFS('Metales Pesados'!T$7:T$486,'Metales Pesados'!$C$7:$C$486,Grafico!$A7)</f>
        <v>0</v>
      </c>
    </row>
    <row r="8" spans="1:13" x14ac:dyDescent="0.3">
      <c r="A8" s="24" t="s">
        <v>25</v>
      </c>
      <c r="B8" s="30">
        <f>SUMIFS('Metales Pesados'!I$7:I$486,'Metales Pesados'!$C$7:$C$486,Grafico!$A8)</f>
        <v>0</v>
      </c>
      <c r="C8" s="26">
        <f>SUMIFS('Metales Pesados'!J$7:J$486,'Metales Pesados'!$C$7:$C$486,Grafico!$A8)</f>
        <v>5</v>
      </c>
      <c r="D8" s="26">
        <f>SUMIFS('Metales Pesados'!K$7:K$486,'Metales Pesados'!$C$7:$C$486,Grafico!$A8)</f>
        <v>164</v>
      </c>
      <c r="E8" s="26">
        <f>SUMIFS('Metales Pesados'!L$7:L$486,'Metales Pesados'!$C$7:$C$486,Grafico!$A8)</f>
        <v>7</v>
      </c>
      <c r="F8" s="26">
        <f>SUMIFS('Metales Pesados'!M$7:M$486,'Metales Pesados'!$C$7:$C$486,Grafico!$A8)</f>
        <v>4</v>
      </c>
      <c r="G8" s="26">
        <f>SUMIFS('Metales Pesados'!N$7:N$486,'Metales Pesados'!$C$7:$C$486,Grafico!$A8)</f>
        <v>3</v>
      </c>
      <c r="H8" s="26">
        <f>SUMIFS('Metales Pesados'!O$7:O$486,'Metales Pesados'!$C$7:$C$486,Grafico!$A8)</f>
        <v>1</v>
      </c>
      <c r="I8" s="26">
        <f>SUMIFS('Metales Pesados'!P$7:P$486,'Metales Pesados'!$C$7:$C$486,Grafico!$A8)</f>
        <v>3</v>
      </c>
      <c r="J8" s="26">
        <f>SUMIFS('Metales Pesados'!Q$7:Q$486,'Metales Pesados'!$C$7:$C$486,Grafico!$A8)</f>
        <v>2</v>
      </c>
      <c r="K8" s="26">
        <f>SUMIFS('Metales Pesados'!R$7:R$486,'Metales Pesados'!$C$7:$C$486,Grafico!$A8)</f>
        <v>8</v>
      </c>
      <c r="L8" s="26">
        <f>SUMIFS('Metales Pesados'!S$7:S$486,'Metales Pesados'!$C$7:$C$486,Grafico!$A8)</f>
        <v>1</v>
      </c>
      <c r="M8" s="31">
        <f>SUMIFS('Metales Pesados'!T$7:T$486,'Metales Pesados'!$C$7:$C$486,Grafico!$A8)</f>
        <v>0</v>
      </c>
    </row>
    <row r="9" spans="1:13" x14ac:dyDescent="0.3">
      <c r="A9" s="24" t="s">
        <v>19</v>
      </c>
      <c r="B9" s="30">
        <f>SUMIFS('Metales Pesados'!I$7:I$486,'Metales Pesados'!$C$7:$C$486,Grafico!$A9)</f>
        <v>0</v>
      </c>
      <c r="C9" s="26">
        <f>SUMIFS('Metales Pesados'!J$7:J$486,'Metales Pesados'!$C$7:$C$486,Grafico!$A9)</f>
        <v>0</v>
      </c>
      <c r="D9" s="26">
        <f>SUMIFS('Metales Pesados'!K$7:K$486,'Metales Pesados'!$C$7:$C$486,Grafico!$A9)</f>
        <v>0</v>
      </c>
      <c r="E9" s="26">
        <f>SUMIFS('Metales Pesados'!L$7:L$486,'Metales Pesados'!$C$7:$C$486,Grafico!$A9)</f>
        <v>0</v>
      </c>
      <c r="F9" s="26">
        <f>SUMIFS('Metales Pesados'!M$7:M$486,'Metales Pesados'!$C$7:$C$486,Grafico!$A9)</f>
        <v>0</v>
      </c>
      <c r="G9" s="26">
        <f>SUMIFS('Metales Pesados'!N$7:N$486,'Metales Pesados'!$C$7:$C$486,Grafico!$A9)</f>
        <v>0</v>
      </c>
      <c r="H9" s="26">
        <f>SUMIFS('Metales Pesados'!O$7:O$486,'Metales Pesados'!$C$7:$C$486,Grafico!$A9)</f>
        <v>0</v>
      </c>
      <c r="I9" s="26">
        <f>SUMIFS('Metales Pesados'!P$7:P$486,'Metales Pesados'!$C$7:$C$486,Grafico!$A9)</f>
        <v>1</v>
      </c>
      <c r="J9" s="26">
        <f>SUMIFS('Metales Pesados'!Q$7:Q$486,'Metales Pesados'!$C$7:$C$486,Grafico!$A9)</f>
        <v>0</v>
      </c>
      <c r="K9" s="26">
        <f>SUMIFS('Metales Pesados'!R$7:R$486,'Metales Pesados'!$C$7:$C$486,Grafico!$A9)</f>
        <v>0</v>
      </c>
      <c r="L9" s="26">
        <f>SUMIFS('Metales Pesados'!S$7:S$486,'Metales Pesados'!$C$7:$C$486,Grafico!$A9)</f>
        <v>0</v>
      </c>
      <c r="M9" s="31">
        <f>SUMIFS('Metales Pesados'!T$7:T$486,'Metales Pesados'!$C$7:$C$486,Grafico!$A9)</f>
        <v>0</v>
      </c>
    </row>
    <row r="10" spans="1:13" x14ac:dyDescent="0.3">
      <c r="A10" s="24" t="s">
        <v>561</v>
      </c>
      <c r="B10" s="30">
        <f>SUMIFS('Metales Pesados'!I$7:I$486,'Metales Pesados'!$C$7:$C$486,Grafico!$A10)</f>
        <v>0</v>
      </c>
      <c r="C10" s="26">
        <f>SUMIFS('Metales Pesados'!J$7:J$486,'Metales Pesados'!$C$7:$C$486,Grafico!$A10)</f>
        <v>0</v>
      </c>
      <c r="D10" s="26">
        <f>SUMIFS('Metales Pesados'!K$7:K$486,'Metales Pesados'!$C$7:$C$486,Grafico!$A10)</f>
        <v>0</v>
      </c>
      <c r="E10" s="26">
        <f>SUMIFS('Metales Pesados'!L$7:L$486,'Metales Pesados'!$C$7:$C$486,Grafico!$A10)</f>
        <v>0</v>
      </c>
      <c r="F10" s="26">
        <f>SUMIFS('Metales Pesados'!M$7:M$486,'Metales Pesados'!$C$7:$C$486,Grafico!$A10)</f>
        <v>0</v>
      </c>
      <c r="G10" s="26">
        <f>SUMIFS('Metales Pesados'!N$7:N$486,'Metales Pesados'!$C$7:$C$486,Grafico!$A10)</f>
        <v>0</v>
      </c>
      <c r="H10" s="26">
        <f>SUMIFS('Metales Pesados'!O$7:O$486,'Metales Pesados'!$C$7:$C$486,Grafico!$A10)</f>
        <v>0</v>
      </c>
      <c r="I10" s="26">
        <f>SUMIFS('Metales Pesados'!P$7:P$486,'Metales Pesados'!$C$7:$C$486,Grafico!$A10)</f>
        <v>0</v>
      </c>
      <c r="J10" s="26">
        <f>SUMIFS('Metales Pesados'!Q$7:Q$486,'Metales Pesados'!$C$7:$C$486,Grafico!$A10)</f>
        <v>0</v>
      </c>
      <c r="K10" s="26">
        <f>SUMIFS('Metales Pesados'!R$7:R$486,'Metales Pesados'!$C$7:$C$486,Grafico!$A10)</f>
        <v>0</v>
      </c>
      <c r="L10" s="26">
        <f>SUMIFS('Metales Pesados'!S$7:S$486,'Metales Pesados'!$C$7:$C$486,Grafico!$A10)</f>
        <v>0</v>
      </c>
      <c r="M10" s="31">
        <f>SUMIFS('Metales Pesados'!T$7:T$486,'Metales Pesados'!$C$7:$C$486,Grafico!$A10)</f>
        <v>0</v>
      </c>
    </row>
    <row r="11" spans="1:13" x14ac:dyDescent="0.3">
      <c r="A11" s="24" t="s">
        <v>8</v>
      </c>
      <c r="B11" s="30">
        <f>SUMIFS('Metales Pesados'!I$7:I$486,'Metales Pesados'!$C$7:$C$486,Grafico!$A11)</f>
        <v>0</v>
      </c>
      <c r="C11" s="26">
        <f>SUMIFS('Metales Pesados'!J$7:J$486,'Metales Pesados'!$C$7:$C$486,Grafico!$A11)</f>
        <v>0</v>
      </c>
      <c r="D11" s="26">
        <f>SUMIFS('Metales Pesados'!K$7:K$486,'Metales Pesados'!$C$7:$C$486,Grafico!$A11)</f>
        <v>0</v>
      </c>
      <c r="E11" s="26">
        <f>SUMIFS('Metales Pesados'!L$7:L$486,'Metales Pesados'!$C$7:$C$486,Grafico!$A11)</f>
        <v>0</v>
      </c>
      <c r="F11" s="26">
        <f>SUMIFS('Metales Pesados'!M$7:M$486,'Metales Pesados'!$C$7:$C$486,Grafico!$A11)</f>
        <v>0</v>
      </c>
      <c r="G11" s="26">
        <f>SUMIFS('Metales Pesados'!N$7:N$486,'Metales Pesados'!$C$7:$C$486,Grafico!$A11)</f>
        <v>0</v>
      </c>
      <c r="H11" s="26">
        <f>SUMIFS('Metales Pesados'!O$7:O$486,'Metales Pesados'!$C$7:$C$486,Grafico!$A11)</f>
        <v>0</v>
      </c>
      <c r="I11" s="26">
        <f>SUMIFS('Metales Pesados'!P$7:P$486,'Metales Pesados'!$C$7:$C$486,Grafico!$A11)</f>
        <v>4</v>
      </c>
      <c r="J11" s="26">
        <f>SUMIFS('Metales Pesados'!Q$7:Q$486,'Metales Pesados'!$C$7:$C$486,Grafico!$A11)</f>
        <v>0</v>
      </c>
      <c r="K11" s="26">
        <f>SUMIFS('Metales Pesados'!R$7:R$486,'Metales Pesados'!$C$7:$C$486,Grafico!$A11)</f>
        <v>0</v>
      </c>
      <c r="L11" s="26">
        <f>SUMIFS('Metales Pesados'!S$7:S$486,'Metales Pesados'!$C$7:$C$486,Grafico!$A11)</f>
        <v>0</v>
      </c>
      <c r="M11" s="31">
        <f>SUMIFS('Metales Pesados'!T$7:T$486,'Metales Pesados'!$C$7:$C$486,Grafico!$A11)</f>
        <v>0</v>
      </c>
    </row>
    <row r="12" spans="1:13" x14ac:dyDescent="0.3">
      <c r="A12" s="24" t="s">
        <v>560</v>
      </c>
      <c r="B12" s="30">
        <f>SUMIFS('Metales Pesados'!I$7:I$486,'Metales Pesados'!$C$7:$C$486,Grafico!$A12)</f>
        <v>0</v>
      </c>
      <c r="C12" s="26">
        <f>SUMIFS('Metales Pesados'!J$7:J$486,'Metales Pesados'!$C$7:$C$486,Grafico!$A12)</f>
        <v>0</v>
      </c>
      <c r="D12" s="26">
        <f>SUMIFS('Metales Pesados'!K$7:K$486,'Metales Pesados'!$C$7:$C$486,Grafico!$A12)</f>
        <v>0</v>
      </c>
      <c r="E12" s="26">
        <f>SUMIFS('Metales Pesados'!L$7:L$486,'Metales Pesados'!$C$7:$C$486,Grafico!$A12)</f>
        <v>0</v>
      </c>
      <c r="F12" s="26">
        <f>SUMIFS('Metales Pesados'!M$7:M$486,'Metales Pesados'!$C$7:$C$486,Grafico!$A12)</f>
        <v>0</v>
      </c>
      <c r="G12" s="26">
        <f>SUMIFS('Metales Pesados'!N$7:N$486,'Metales Pesados'!$C$7:$C$486,Grafico!$A12)</f>
        <v>0</v>
      </c>
      <c r="H12" s="26">
        <f>SUMIFS('Metales Pesados'!O$7:O$486,'Metales Pesados'!$C$7:$C$486,Grafico!$A12)</f>
        <v>0</v>
      </c>
      <c r="I12" s="26">
        <f>SUMIFS('Metales Pesados'!P$7:P$486,'Metales Pesados'!$C$7:$C$486,Grafico!$A12)</f>
        <v>0</v>
      </c>
      <c r="J12" s="26">
        <f>SUMIFS('Metales Pesados'!Q$7:Q$486,'Metales Pesados'!$C$7:$C$486,Grafico!$A12)</f>
        <v>0</v>
      </c>
      <c r="K12" s="26">
        <f>SUMIFS('Metales Pesados'!R$7:R$486,'Metales Pesados'!$C$7:$C$486,Grafico!$A12)</f>
        <v>0</v>
      </c>
      <c r="L12" s="26">
        <f>SUMIFS('Metales Pesados'!S$7:S$486,'Metales Pesados'!$C$7:$C$486,Grafico!$A12)</f>
        <v>0</v>
      </c>
      <c r="M12" s="31">
        <f>SUMIFS('Metales Pesados'!T$7:T$486,'Metales Pesados'!$C$7:$C$486,Grafico!$A12)</f>
        <v>0</v>
      </c>
    </row>
    <row r="13" spans="1:13" x14ac:dyDescent="0.3">
      <c r="A13" s="24" t="s">
        <v>174</v>
      </c>
      <c r="B13" s="30">
        <f>SUMIFS('Metales Pesados'!I$7:I$486,'Metales Pesados'!$C$7:$C$486,Grafico!$A13)</f>
        <v>0</v>
      </c>
      <c r="C13" s="26">
        <f>SUMIFS('Metales Pesados'!J$7:J$486,'Metales Pesados'!$C$7:$C$486,Grafico!$A13)</f>
        <v>0</v>
      </c>
      <c r="D13" s="26">
        <f>SUMIFS('Metales Pesados'!K$7:K$486,'Metales Pesados'!$C$7:$C$486,Grafico!$A13)</f>
        <v>0</v>
      </c>
      <c r="E13" s="26">
        <f>SUMIFS('Metales Pesados'!L$7:L$486,'Metales Pesados'!$C$7:$C$486,Grafico!$A13)</f>
        <v>0</v>
      </c>
      <c r="F13" s="26">
        <f>SUMIFS('Metales Pesados'!M$7:M$486,'Metales Pesados'!$C$7:$C$486,Grafico!$A13)</f>
        <v>0</v>
      </c>
      <c r="G13" s="26">
        <f>SUMIFS('Metales Pesados'!N$7:N$486,'Metales Pesados'!$C$7:$C$486,Grafico!$A13)</f>
        <v>0</v>
      </c>
      <c r="H13" s="26">
        <f>SUMIFS('Metales Pesados'!O$7:O$486,'Metales Pesados'!$C$7:$C$486,Grafico!$A13)</f>
        <v>0</v>
      </c>
      <c r="I13" s="26">
        <f>SUMIFS('Metales Pesados'!P$7:P$486,'Metales Pesados'!$C$7:$C$486,Grafico!$A13)</f>
        <v>1</v>
      </c>
      <c r="J13" s="26">
        <f>SUMIFS('Metales Pesados'!Q$7:Q$486,'Metales Pesados'!$C$7:$C$486,Grafico!$A13)</f>
        <v>0</v>
      </c>
      <c r="K13" s="26">
        <f>SUMIFS('Metales Pesados'!R$7:R$486,'Metales Pesados'!$C$7:$C$486,Grafico!$A13)</f>
        <v>0</v>
      </c>
      <c r="L13" s="26">
        <f>SUMIFS('Metales Pesados'!S$7:S$486,'Metales Pesados'!$C$7:$C$486,Grafico!$A13)</f>
        <v>0</v>
      </c>
      <c r="M13" s="31">
        <f>SUMIFS('Metales Pesados'!T$7:T$486,'Metales Pesados'!$C$7:$C$486,Grafico!$A13)</f>
        <v>0</v>
      </c>
    </row>
    <row r="14" spans="1:13" x14ac:dyDescent="0.3">
      <c r="A14" s="24" t="s">
        <v>169</v>
      </c>
      <c r="B14" s="30">
        <f>SUMIFS('Metales Pesados'!I$7:I$486,'Metales Pesados'!$C$7:$C$486,Grafico!$A14)</f>
        <v>0</v>
      </c>
      <c r="C14" s="26">
        <f>SUMIFS('Metales Pesados'!J$7:J$486,'Metales Pesados'!$C$7:$C$486,Grafico!$A14)</f>
        <v>0</v>
      </c>
      <c r="D14" s="26">
        <f>SUMIFS('Metales Pesados'!K$7:K$486,'Metales Pesados'!$C$7:$C$486,Grafico!$A14)</f>
        <v>0</v>
      </c>
      <c r="E14" s="26">
        <f>SUMIFS('Metales Pesados'!L$7:L$486,'Metales Pesados'!$C$7:$C$486,Grafico!$A14)</f>
        <v>0</v>
      </c>
      <c r="F14" s="26">
        <f>SUMIFS('Metales Pesados'!M$7:M$486,'Metales Pesados'!$C$7:$C$486,Grafico!$A14)</f>
        <v>0</v>
      </c>
      <c r="G14" s="26">
        <f>SUMIFS('Metales Pesados'!N$7:N$486,'Metales Pesados'!$C$7:$C$486,Grafico!$A14)</f>
        <v>1</v>
      </c>
      <c r="H14" s="26">
        <f>SUMIFS('Metales Pesados'!O$7:O$486,'Metales Pesados'!$C$7:$C$486,Grafico!$A14)</f>
        <v>0</v>
      </c>
      <c r="I14" s="26">
        <f>SUMIFS('Metales Pesados'!P$7:P$486,'Metales Pesados'!$C$7:$C$486,Grafico!$A14)</f>
        <v>0</v>
      </c>
      <c r="J14" s="26">
        <f>SUMIFS('Metales Pesados'!Q$7:Q$486,'Metales Pesados'!$C$7:$C$486,Grafico!$A14)</f>
        <v>1</v>
      </c>
      <c r="K14" s="26">
        <f>SUMIFS('Metales Pesados'!R$7:R$486,'Metales Pesados'!$C$7:$C$486,Grafico!$A14)</f>
        <v>0</v>
      </c>
      <c r="L14" s="26">
        <f>SUMIFS('Metales Pesados'!S$7:S$486,'Metales Pesados'!$C$7:$C$486,Grafico!$A14)</f>
        <v>0</v>
      </c>
      <c r="M14" s="31">
        <f>SUMIFS('Metales Pesados'!T$7:T$486,'Metales Pesados'!$C$7:$C$486,Grafico!$A14)</f>
        <v>0</v>
      </c>
    </row>
    <row r="15" spans="1:13" ht="15" thickBot="1" x14ac:dyDescent="0.35">
      <c r="A15" s="25" t="s">
        <v>22</v>
      </c>
      <c r="B15" s="32">
        <f>SUMIFS('Metales Pesados'!I$7:I$486,'Metales Pesados'!$C$7:$C$486,Grafico!$A15)</f>
        <v>0</v>
      </c>
      <c r="C15" s="33">
        <f>SUMIFS('Metales Pesados'!J$7:J$486,'Metales Pesados'!$C$7:$C$486,Grafico!$A15)</f>
        <v>0</v>
      </c>
      <c r="D15" s="33">
        <f>SUMIFS('Metales Pesados'!K$7:K$486,'Metales Pesados'!$C$7:$C$486,Grafico!$A15)</f>
        <v>0</v>
      </c>
      <c r="E15" s="33">
        <f>SUMIFS('Metales Pesados'!L$7:L$486,'Metales Pesados'!$C$7:$C$486,Grafico!$A15)</f>
        <v>0</v>
      </c>
      <c r="F15" s="33">
        <f>SUMIFS('Metales Pesados'!M$7:M$486,'Metales Pesados'!$C$7:$C$486,Grafico!$A15)</f>
        <v>0</v>
      </c>
      <c r="G15" s="33">
        <f>SUMIFS('Metales Pesados'!N$7:N$486,'Metales Pesados'!$C$7:$C$486,Grafico!$A15)</f>
        <v>0</v>
      </c>
      <c r="H15" s="33">
        <f>SUMIFS('Metales Pesados'!O$7:O$486,'Metales Pesados'!$C$7:$C$486,Grafico!$A15)</f>
        <v>0</v>
      </c>
      <c r="I15" s="33">
        <f>SUMIFS('Metales Pesados'!P$7:P$486,'Metales Pesados'!$C$7:$C$486,Grafico!$A15)</f>
        <v>0</v>
      </c>
      <c r="J15" s="33">
        <f>SUMIFS('Metales Pesados'!Q$7:Q$486,'Metales Pesados'!$C$7:$C$486,Grafico!$A15)</f>
        <v>0</v>
      </c>
      <c r="K15" s="33">
        <f>SUMIFS('Metales Pesados'!R$7:R$486,'Metales Pesados'!$C$7:$C$486,Grafico!$A15)</f>
        <v>0</v>
      </c>
      <c r="L15" s="33">
        <f>SUMIFS('Metales Pesados'!S$7:S$486,'Metales Pesados'!$C$7:$C$486,Grafico!$A15)</f>
        <v>0</v>
      </c>
      <c r="M15" s="34">
        <f>SUMIFS('Metales Pesados'!T$7:T$486,'Metales Pesados'!$C$7:$C$486,Grafico!$A15)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2023-12-13T16:15:35Z</dcterms:modified>
</cp:coreProperties>
</file>